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is.Upenieks\OneDrive - LALRG\Dokumenti\LPS\Māris\Par VID datiem\"/>
    </mc:Choice>
  </mc:AlternateContent>
  <bookViews>
    <workbookView xWindow="0" yWindow="0" windowWidth="28800" windowHeight="13710"/>
  </bookViews>
  <sheets>
    <sheet name="Aprēķini" sheetId="1" r:id="rId1"/>
  </sheets>
  <definedNames>
    <definedName name="_xlnm._FilterDatabase" localSheetId="0" hidden="1">Aprēķini!$A$2:$R$2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2" i="1" l="1"/>
  <c r="J12" i="1"/>
  <c r="R12" i="1"/>
  <c r="K58" i="1"/>
  <c r="J58" i="1"/>
  <c r="R58" i="1"/>
  <c r="K16" i="1"/>
  <c r="J16" i="1"/>
  <c r="R16" i="1"/>
  <c r="K26" i="1"/>
  <c r="J26" i="1"/>
  <c r="R26" i="1"/>
  <c r="K82" i="1"/>
  <c r="J82" i="1"/>
  <c r="R82" i="1"/>
  <c r="K114" i="1"/>
  <c r="J114" i="1"/>
  <c r="R114" i="1"/>
  <c r="K33" i="1"/>
  <c r="J33" i="1"/>
  <c r="R33" i="1"/>
  <c r="K24" i="1"/>
  <c r="J24" i="1"/>
  <c r="R24" i="1"/>
  <c r="K7" i="1"/>
  <c r="J7" i="1"/>
  <c r="R7" i="1"/>
  <c r="K38" i="1"/>
  <c r="J38" i="1"/>
  <c r="R38" i="1"/>
  <c r="K109" i="1"/>
  <c r="J109" i="1"/>
  <c r="R109" i="1"/>
  <c r="K48" i="1"/>
  <c r="J48" i="1"/>
  <c r="R48" i="1"/>
  <c r="K6" i="1"/>
  <c r="J6" i="1"/>
  <c r="R6" i="1"/>
  <c r="K111" i="1"/>
  <c r="J111" i="1"/>
  <c r="R111" i="1"/>
  <c r="K70" i="1"/>
  <c r="J70" i="1"/>
  <c r="R70" i="1"/>
  <c r="K94" i="1"/>
  <c r="J94" i="1"/>
  <c r="R94" i="1"/>
  <c r="K32" i="1"/>
  <c r="J32" i="1"/>
  <c r="R32" i="1"/>
  <c r="K116" i="1"/>
  <c r="J116" i="1"/>
  <c r="R116" i="1"/>
  <c r="K93" i="1"/>
  <c r="J93" i="1"/>
  <c r="R93" i="1"/>
  <c r="K25" i="1"/>
  <c r="J25" i="1"/>
  <c r="R25" i="1"/>
  <c r="K34" i="1"/>
  <c r="J34" i="1"/>
  <c r="R34" i="1"/>
  <c r="K106" i="1"/>
  <c r="J106" i="1"/>
  <c r="R106" i="1"/>
  <c r="K28" i="1"/>
  <c r="J28" i="1"/>
  <c r="R28" i="1"/>
  <c r="K78" i="1"/>
  <c r="J78" i="1"/>
  <c r="R78" i="1"/>
  <c r="K100" i="1"/>
  <c r="J100" i="1"/>
  <c r="R100" i="1"/>
  <c r="K102" i="1"/>
  <c r="J102" i="1"/>
  <c r="R102" i="1"/>
  <c r="K71" i="1"/>
  <c r="J71" i="1"/>
  <c r="R71" i="1"/>
  <c r="K73" i="1"/>
  <c r="J73" i="1"/>
  <c r="R73" i="1"/>
  <c r="K45" i="1"/>
  <c r="J45" i="1"/>
  <c r="R45" i="1"/>
  <c r="K22" i="1"/>
  <c r="J22" i="1"/>
  <c r="R22" i="1"/>
  <c r="K17" i="1"/>
  <c r="J17" i="1"/>
  <c r="R17" i="1"/>
  <c r="K11" i="1"/>
  <c r="J11" i="1"/>
  <c r="R11" i="1"/>
  <c r="K76" i="1"/>
  <c r="J76" i="1"/>
  <c r="R76" i="1"/>
  <c r="K66" i="1"/>
  <c r="J66" i="1"/>
  <c r="R66" i="1"/>
  <c r="K121" i="1"/>
  <c r="J121" i="1"/>
  <c r="R121" i="1"/>
  <c r="K19" i="1"/>
  <c r="J19" i="1"/>
  <c r="R19" i="1"/>
  <c r="K84" i="1"/>
  <c r="J84" i="1"/>
  <c r="R84" i="1"/>
  <c r="K107" i="1"/>
  <c r="J107" i="1"/>
  <c r="R107" i="1"/>
  <c r="K29" i="1"/>
  <c r="J29" i="1"/>
  <c r="R29" i="1"/>
  <c r="K83" i="1"/>
  <c r="J83" i="1"/>
  <c r="R83" i="1"/>
  <c r="K57" i="1"/>
  <c r="J57" i="1"/>
  <c r="R57" i="1"/>
  <c r="K74" i="1"/>
  <c r="J74" i="1"/>
  <c r="R74" i="1"/>
  <c r="K52" i="1"/>
  <c r="J52" i="1"/>
  <c r="R52" i="1"/>
  <c r="K27" i="1"/>
  <c r="J27" i="1"/>
  <c r="R27" i="1"/>
  <c r="K40" i="1"/>
  <c r="J40" i="1"/>
  <c r="R40" i="1"/>
  <c r="K97" i="1"/>
  <c r="J97" i="1"/>
  <c r="R97" i="1"/>
  <c r="K110" i="1"/>
  <c r="J110" i="1"/>
  <c r="R110" i="1"/>
  <c r="K105" i="1"/>
  <c r="J105" i="1"/>
  <c r="R105" i="1"/>
  <c r="K42" i="1"/>
  <c r="J42" i="1"/>
  <c r="R42" i="1"/>
  <c r="K8" i="1"/>
  <c r="J8" i="1"/>
  <c r="R8" i="1"/>
  <c r="K53" i="1"/>
  <c r="J53" i="1"/>
  <c r="R53" i="1"/>
  <c r="K13" i="1"/>
  <c r="J13" i="1"/>
  <c r="R13" i="1"/>
  <c r="K119" i="1"/>
  <c r="J119" i="1"/>
  <c r="R119" i="1"/>
  <c r="K44" i="1"/>
  <c r="J44" i="1"/>
  <c r="R44" i="1"/>
  <c r="K21" i="1"/>
  <c r="J21" i="1"/>
  <c r="R21" i="1"/>
  <c r="K90" i="1"/>
  <c r="J90" i="1"/>
  <c r="R90" i="1"/>
  <c r="K68" i="1"/>
  <c r="J68" i="1"/>
  <c r="R68" i="1"/>
  <c r="K30" i="1"/>
  <c r="J30" i="1"/>
  <c r="R30" i="1"/>
  <c r="K80" i="1"/>
  <c r="J80" i="1"/>
  <c r="R80" i="1"/>
  <c r="K41" i="1"/>
  <c r="J41" i="1"/>
  <c r="R41" i="1"/>
  <c r="K87" i="1"/>
  <c r="J87" i="1"/>
  <c r="R87" i="1"/>
  <c r="K117" i="1"/>
  <c r="J117" i="1"/>
  <c r="R117" i="1"/>
  <c r="K79" i="1"/>
  <c r="J79" i="1"/>
  <c r="R79" i="1"/>
  <c r="K120" i="1"/>
  <c r="J120" i="1"/>
  <c r="R120" i="1"/>
  <c r="K43" i="1"/>
  <c r="J43" i="1"/>
  <c r="R43" i="1"/>
  <c r="K92" i="1"/>
  <c r="J92" i="1"/>
  <c r="R92" i="1"/>
  <c r="K4" i="1"/>
  <c r="J4" i="1"/>
  <c r="R4" i="1"/>
  <c r="K55" i="1"/>
  <c r="J55" i="1"/>
  <c r="R55" i="1"/>
  <c r="K72" i="1"/>
  <c r="J72" i="1"/>
  <c r="R72" i="1"/>
  <c r="K56" i="1"/>
  <c r="J56" i="1"/>
  <c r="R56" i="1"/>
  <c r="K64" i="1"/>
  <c r="J64" i="1"/>
  <c r="R64" i="1"/>
  <c r="K35" i="1"/>
  <c r="J35" i="1"/>
  <c r="R35" i="1"/>
  <c r="K61" i="1"/>
  <c r="J61" i="1"/>
  <c r="R61" i="1"/>
  <c r="K115" i="1"/>
  <c r="J115" i="1"/>
  <c r="R115" i="1"/>
  <c r="K31" i="1"/>
  <c r="J31" i="1"/>
  <c r="R31" i="1"/>
  <c r="K99" i="1"/>
  <c r="J99" i="1"/>
  <c r="R99" i="1"/>
  <c r="K91" i="1"/>
  <c r="J91" i="1"/>
  <c r="R91" i="1"/>
  <c r="K108" i="1"/>
  <c r="J108" i="1"/>
  <c r="R108" i="1"/>
  <c r="K46" i="1"/>
  <c r="J46" i="1"/>
  <c r="R46" i="1"/>
  <c r="K50" i="1"/>
  <c r="J50" i="1"/>
  <c r="R50" i="1"/>
  <c r="K3" i="1"/>
  <c r="J3" i="1"/>
  <c r="R3" i="1"/>
  <c r="K101" i="1"/>
  <c r="J101" i="1"/>
  <c r="R101" i="1"/>
  <c r="K86" i="1"/>
  <c r="J86" i="1"/>
  <c r="R86" i="1"/>
  <c r="K77" i="1"/>
  <c r="J77" i="1"/>
  <c r="R77" i="1"/>
  <c r="K85" i="1"/>
  <c r="J85" i="1"/>
  <c r="R85" i="1"/>
  <c r="K89" i="1"/>
  <c r="J89" i="1"/>
  <c r="R89" i="1"/>
  <c r="K88" i="1"/>
  <c r="J88" i="1"/>
  <c r="R88" i="1"/>
  <c r="K98" i="1"/>
  <c r="J98" i="1"/>
  <c r="R98" i="1"/>
  <c r="J14" i="1"/>
  <c r="R14" i="1"/>
  <c r="K51" i="1"/>
  <c r="J51" i="1"/>
  <c r="R51" i="1"/>
  <c r="K23" i="1"/>
  <c r="J23" i="1"/>
  <c r="R23" i="1"/>
  <c r="K49" i="1"/>
  <c r="J49" i="1"/>
  <c r="R49" i="1"/>
  <c r="K112" i="1"/>
  <c r="J112" i="1"/>
  <c r="R112" i="1"/>
  <c r="K65" i="1"/>
  <c r="J65" i="1"/>
  <c r="R65" i="1"/>
  <c r="K118" i="1"/>
  <c r="J118" i="1"/>
  <c r="R118" i="1"/>
  <c r="K20" i="1"/>
  <c r="J20" i="1"/>
  <c r="R20" i="1"/>
  <c r="K10" i="1"/>
  <c r="J10" i="1"/>
  <c r="R10" i="1"/>
  <c r="K113" i="1"/>
  <c r="J113" i="1"/>
  <c r="R113" i="1"/>
  <c r="K36" i="1"/>
  <c r="J36" i="1"/>
  <c r="R36" i="1"/>
  <c r="K75" i="1"/>
  <c r="J75" i="1"/>
  <c r="R75" i="1"/>
  <c r="K62" i="1"/>
  <c r="J62" i="1"/>
  <c r="R62" i="1"/>
  <c r="K63" i="1"/>
  <c r="J63" i="1"/>
  <c r="R63" i="1"/>
  <c r="K39" i="1"/>
  <c r="J39" i="1"/>
  <c r="R39" i="1"/>
  <c r="K96" i="1"/>
  <c r="J96" i="1"/>
  <c r="R96" i="1"/>
  <c r="K67" i="1"/>
  <c r="J67" i="1"/>
  <c r="R67" i="1"/>
  <c r="K9" i="1"/>
  <c r="J9" i="1"/>
  <c r="R9" i="1"/>
  <c r="K47" i="1"/>
  <c r="J47" i="1"/>
  <c r="R47" i="1"/>
  <c r="K104" i="1"/>
  <c r="J104" i="1"/>
  <c r="R104" i="1"/>
  <c r="K103" i="1"/>
  <c r="J103" i="1"/>
  <c r="R103" i="1"/>
  <c r="K69" i="1"/>
  <c r="J69" i="1"/>
  <c r="R69" i="1"/>
  <c r="K37" i="1"/>
  <c r="J37" i="1"/>
  <c r="R37" i="1"/>
  <c r="K60" i="1"/>
  <c r="J60" i="1"/>
  <c r="R60" i="1"/>
  <c r="K81" i="1"/>
  <c r="J81" i="1"/>
  <c r="R81" i="1"/>
  <c r="K5" i="1"/>
  <c r="J5" i="1"/>
  <c r="R5" i="1"/>
  <c r="K15" i="1"/>
  <c r="J15" i="1"/>
  <c r="R15" i="1"/>
  <c r="K54" i="1"/>
  <c r="J54" i="1"/>
  <c r="R54" i="1"/>
  <c r="K59" i="1"/>
  <c r="J59" i="1"/>
  <c r="R59" i="1"/>
  <c r="K95" i="1"/>
  <c r="J95" i="1"/>
  <c r="R95" i="1"/>
  <c r="K18" i="1"/>
  <c r="J18" i="1"/>
  <c r="R18" i="1"/>
</calcChain>
</file>

<file path=xl/comments1.xml><?xml version="1.0" encoding="utf-8"?>
<comments xmlns="http://schemas.openxmlformats.org/spreadsheetml/2006/main">
  <authors>
    <author>Jānis Upenieks</author>
  </authors>
  <commentList>
    <comment ref="P2" authorId="0" shapeId="0">
      <text>
        <r>
          <rPr>
            <b/>
            <sz val="9"/>
            <color indexed="81"/>
            <rFont val="Tahoma"/>
            <family val="2"/>
            <charset val="186"/>
          </rPr>
          <t>Jānis Upenieks:</t>
        </r>
        <r>
          <rPr>
            <sz val="9"/>
            <color indexed="81"/>
            <rFont val="Tahoma"/>
            <family val="2"/>
            <charset val="186"/>
          </rPr>
          <t xml:space="preserve">
Vidējais darbinieku skaits darba attiecībās, par kuriem nodokļus maksā darba devējs
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186"/>
          </rPr>
          <t>Jānis Upenieks:</t>
        </r>
        <r>
          <rPr>
            <sz val="9"/>
            <color indexed="81"/>
            <rFont val="Tahoma"/>
            <family val="2"/>
            <charset val="186"/>
          </rPr>
          <t xml:space="preserve">
Fiziskās personas, kuras veic saimniecisko darbību un ir reģistrējušās Valsts ieņēmumu dienestā (VID), kā pašnodarbinātās personas, un iesniedz VID gada ienākumu deklarācijas D3 veidlapu 'Ienākumi no saimnieciskās darbības'</t>
        </r>
      </text>
    </comment>
  </commentList>
</comments>
</file>

<file path=xl/sharedStrings.xml><?xml version="1.0" encoding="utf-8"?>
<sst xmlns="http://schemas.openxmlformats.org/spreadsheetml/2006/main" count="257" uniqueCount="257">
  <si>
    <t>ATVK</t>
  </si>
  <si>
    <t>Pašvaldība</t>
  </si>
  <si>
    <t>Kopējie maksājumi valsts kopbudžetā  (EUR)</t>
  </si>
  <si>
    <t>Tajā skaitā iedzīvotāju ienākuma nodoklis (EUR)</t>
  </si>
  <si>
    <t>Tajā skaitā valsts sociālās apdrošināšanas obligātās iemaksas (EUR)</t>
  </si>
  <si>
    <t>Vidējais darbinieku skaits uzņēmumā, cilv.</t>
  </si>
  <si>
    <t>Vidējais darbinieku skaits pašvaldībā, cilv.</t>
  </si>
  <si>
    <t>Uzņēmumu skaits pašvaldībā, kur darbinieku skaits ir vismaz viens</t>
  </si>
  <si>
    <t>Pašvaldības budžeta IIN ieņēmumi (EUR, VK, 2015)</t>
  </si>
  <si>
    <t>Komersantu iemaksātais IIN pret pašvaldības budžeta IIN ieņēmumiem %</t>
  </si>
  <si>
    <t>IIN summa pašvaldībā pret darbinieku skaitu pašvaldībā (EUR)</t>
  </si>
  <si>
    <t>Visu pensiju saņēmēju skaits (cilv., VSAA, 2015)</t>
  </si>
  <si>
    <t>Visu pensiju vidējais piešķirtais apmērs (EUR, VSAA, 2015)</t>
  </si>
  <si>
    <t>Iedzīvotāju skaits 2015, CSP</t>
  </si>
  <si>
    <t>Iedzīvotāju skaits darbaspējas vecumā 2015, CSP</t>
  </si>
  <si>
    <t>Vidējais darbinieku skaits (CSP, 2015)</t>
  </si>
  <si>
    <t>Pašnodarbinātās fiziskās personas (CSP, 2015)</t>
  </si>
  <si>
    <t>0604300</t>
  </si>
  <si>
    <t>Aglonas novads</t>
  </si>
  <si>
    <t>0320200</t>
  </si>
  <si>
    <t>Aizkraukles novads</t>
  </si>
  <si>
    <t>0640600</t>
  </si>
  <si>
    <t>Aizputes novads</t>
  </si>
  <si>
    <t>0560800</t>
  </si>
  <si>
    <t>Aknīstes novads</t>
  </si>
  <si>
    <t>0661000</t>
  </si>
  <si>
    <t>Alojas novads</t>
  </si>
  <si>
    <t>0624200</t>
  </si>
  <si>
    <t>Alsungas novads</t>
  </si>
  <si>
    <t>0360200</t>
  </si>
  <si>
    <t>Alūksnes novads</t>
  </si>
  <si>
    <t>0424701</t>
  </si>
  <si>
    <t>Amatas novads</t>
  </si>
  <si>
    <t>0360800</t>
  </si>
  <si>
    <t>Apes novads</t>
  </si>
  <si>
    <t>0460800</t>
  </si>
  <si>
    <t>Auces novads</t>
  </si>
  <si>
    <t>0804400</t>
  </si>
  <si>
    <t>Ādažu novads</t>
  </si>
  <si>
    <t>0804900</t>
  </si>
  <si>
    <t>Babītes novads</t>
  </si>
  <si>
    <t>0800600</t>
  </si>
  <si>
    <t>Baldones novads</t>
  </si>
  <si>
    <t>0384400</t>
  </si>
  <si>
    <t>Baltinavas novads</t>
  </si>
  <si>
    <t>0380200</t>
  </si>
  <si>
    <t>Balvu novads</t>
  </si>
  <si>
    <t>0400200</t>
  </si>
  <si>
    <t>Bauskas novads</t>
  </si>
  <si>
    <t>0964700</t>
  </si>
  <si>
    <t>Beverīnas novads</t>
  </si>
  <si>
    <t>0840601</t>
  </si>
  <si>
    <t>Brocēnu novads</t>
  </si>
  <si>
    <t>0967101</t>
  </si>
  <si>
    <t>Burtnieku novads</t>
  </si>
  <si>
    <t>0805200</t>
  </si>
  <si>
    <t>Carnikavas novads</t>
  </si>
  <si>
    <t>0700800</t>
  </si>
  <si>
    <t>Cesvaines novads</t>
  </si>
  <si>
    <t>0420200</t>
  </si>
  <si>
    <t>Cēsu novads</t>
  </si>
  <si>
    <t>0684901</t>
  </si>
  <si>
    <t>Ciblas novads</t>
  </si>
  <si>
    <t>0601000</t>
  </si>
  <si>
    <t>Dagdas novads</t>
  </si>
  <si>
    <t>0050000</t>
  </si>
  <si>
    <t>Daugavpils</t>
  </si>
  <si>
    <t>0440200</t>
  </si>
  <si>
    <t>Daugavpils novads</t>
  </si>
  <si>
    <t>0460200</t>
  </si>
  <si>
    <t>Dobeles novads</t>
  </si>
  <si>
    <t>0885100</t>
  </si>
  <si>
    <t>Dundagas novads</t>
  </si>
  <si>
    <t>0640801</t>
  </si>
  <si>
    <t>Durbes novads</t>
  </si>
  <si>
    <t>0905100</t>
  </si>
  <si>
    <t>Engures novads</t>
  </si>
  <si>
    <t>0705500</t>
  </si>
  <si>
    <t>Ērgļu novads</t>
  </si>
  <si>
    <t>0806000</t>
  </si>
  <si>
    <t>Garkalnes novads</t>
  </si>
  <si>
    <t>0641000</t>
  </si>
  <si>
    <t>Grobiņas novads</t>
  </si>
  <si>
    <t>0500200</t>
  </si>
  <si>
    <t>Gulbenes novads</t>
  </si>
  <si>
    <t>0406400</t>
  </si>
  <si>
    <t>Iecavas novads</t>
  </si>
  <si>
    <t>0740600</t>
  </si>
  <si>
    <t>Ikšķiles novads</t>
  </si>
  <si>
    <t>0440801</t>
  </si>
  <si>
    <t>Ilūkstes novads</t>
  </si>
  <si>
    <t>0801800</t>
  </si>
  <si>
    <t>Inčukalna novads</t>
  </si>
  <si>
    <t>0321000</t>
  </si>
  <si>
    <t>Jaunjelgavas novads</t>
  </si>
  <si>
    <t>0425700</t>
  </si>
  <si>
    <t>Jaunpiebalgas novads</t>
  </si>
  <si>
    <t>0905700</t>
  </si>
  <si>
    <t>Jaunpils novads</t>
  </si>
  <si>
    <t>0090000</t>
  </si>
  <si>
    <t>Jelgava</t>
  </si>
  <si>
    <t>0540200</t>
  </si>
  <si>
    <t>Jelgavas novads</t>
  </si>
  <si>
    <t>0110000</t>
  </si>
  <si>
    <t>Jēkabpils</t>
  </si>
  <si>
    <t>0560200</t>
  </si>
  <si>
    <t>Jēkabpils novads</t>
  </si>
  <si>
    <t>0130000</t>
  </si>
  <si>
    <t>Jūrmala</t>
  </si>
  <si>
    <t>0901201</t>
  </si>
  <si>
    <t>Kandavas novads</t>
  </si>
  <si>
    <t>0681000</t>
  </si>
  <si>
    <t>Kārsavas novads</t>
  </si>
  <si>
    <t>0960200</t>
  </si>
  <si>
    <t>Kocēnu novads</t>
  </si>
  <si>
    <t>0326100</t>
  </si>
  <si>
    <t>Kokneses novads</t>
  </si>
  <si>
    <t>0600202</t>
  </si>
  <si>
    <t>Krāslavas novads</t>
  </si>
  <si>
    <t>0806900</t>
  </si>
  <si>
    <t>Krimuldas novads</t>
  </si>
  <si>
    <t>0566900</t>
  </si>
  <si>
    <t>Krustpils novads</t>
  </si>
  <si>
    <t>0620200</t>
  </si>
  <si>
    <t>Kuldīgas novads</t>
  </si>
  <si>
    <t>0741001</t>
  </si>
  <si>
    <t>Ķeguma novads</t>
  </si>
  <si>
    <t>0800800</t>
  </si>
  <si>
    <t>Ķekavas novads</t>
  </si>
  <si>
    <t>0741401</t>
  </si>
  <si>
    <t>Lielvārdes novads</t>
  </si>
  <si>
    <t>0170000</t>
  </si>
  <si>
    <t>Liepāja</t>
  </si>
  <si>
    <t>0660200</t>
  </si>
  <si>
    <t>Limbažu novads</t>
  </si>
  <si>
    <t>0421200</t>
  </si>
  <si>
    <t>Līgatnes novads</t>
  </si>
  <si>
    <t>0761201</t>
  </si>
  <si>
    <t>Līvānu novads</t>
  </si>
  <si>
    <t>0701400</t>
  </si>
  <si>
    <t>Lubānas novads</t>
  </si>
  <si>
    <t>0680200</t>
  </si>
  <si>
    <t>Ludzas novads</t>
  </si>
  <si>
    <t>0700200</t>
  </si>
  <si>
    <t>Madonas novads</t>
  </si>
  <si>
    <t>0961000</t>
  </si>
  <si>
    <t>Mazsalacas novads</t>
  </si>
  <si>
    <t>0807400</t>
  </si>
  <si>
    <t>Mālpils novads</t>
  </si>
  <si>
    <t>0807600</t>
  </si>
  <si>
    <t>Mārupes novads</t>
  </si>
  <si>
    <t>0887600</t>
  </si>
  <si>
    <t>Mērsraga novads</t>
  </si>
  <si>
    <t>0967300</t>
  </si>
  <si>
    <t>Naukšēnu novads</t>
  </si>
  <si>
    <t>0327100</t>
  </si>
  <si>
    <t>Neretas novads</t>
  </si>
  <si>
    <t>0647900</t>
  </si>
  <si>
    <t>Nīcas novads</t>
  </si>
  <si>
    <t>0740202</t>
  </si>
  <si>
    <t>Ogres novads</t>
  </si>
  <si>
    <t>0801000</t>
  </si>
  <si>
    <t>Olaines novads</t>
  </si>
  <si>
    <t>0546701</t>
  </si>
  <si>
    <t>Ozolnieku novads</t>
  </si>
  <si>
    <t>0427500</t>
  </si>
  <si>
    <t>Pārgaujas novads</t>
  </si>
  <si>
    <t>0641401</t>
  </si>
  <si>
    <t>Pāvilostas novads</t>
  </si>
  <si>
    <t>0321400</t>
  </si>
  <si>
    <t>Pļaviņu novads</t>
  </si>
  <si>
    <t>0760202</t>
  </si>
  <si>
    <t>Preiļu novads</t>
  </si>
  <si>
    <t>0641600</t>
  </si>
  <si>
    <t>Priekules novads</t>
  </si>
  <si>
    <t>0427300</t>
  </si>
  <si>
    <t>Priekuļu novads</t>
  </si>
  <si>
    <t>0427700</t>
  </si>
  <si>
    <t>Raunas novads</t>
  </si>
  <si>
    <t>0210000</t>
  </si>
  <si>
    <t>Rēzekne</t>
  </si>
  <si>
    <t>0780200</t>
  </si>
  <si>
    <t>Rēzeknes novads</t>
  </si>
  <si>
    <t>0766300</t>
  </si>
  <si>
    <t>Riebiņu novads</t>
  </si>
  <si>
    <t>0010000</t>
  </si>
  <si>
    <t>Rīga</t>
  </si>
  <si>
    <t>0888301</t>
  </si>
  <si>
    <t>Rojas novads</t>
  </si>
  <si>
    <t>0808400</t>
  </si>
  <si>
    <t>Ropažu novads</t>
  </si>
  <si>
    <t>0648500</t>
  </si>
  <si>
    <t>Rucavas novads</t>
  </si>
  <si>
    <t>0387500</t>
  </si>
  <si>
    <t>Rugāju novads</t>
  </si>
  <si>
    <t>0407700</t>
  </si>
  <si>
    <t>Rundāles novads</t>
  </si>
  <si>
    <t>0961600</t>
  </si>
  <si>
    <t>Rūjienas novads</t>
  </si>
  <si>
    <t>0661400</t>
  </si>
  <si>
    <t>Salacgrīvas novads</t>
  </si>
  <si>
    <t>0568700</t>
  </si>
  <si>
    <t>Salas novads</t>
  </si>
  <si>
    <t>0801200</t>
  </si>
  <si>
    <t>Salaspils novads</t>
  </si>
  <si>
    <t>0840200</t>
  </si>
  <si>
    <t>Saldus novads</t>
  </si>
  <si>
    <t>0801400</t>
  </si>
  <si>
    <t>Saulkrastu novads</t>
  </si>
  <si>
    <t>0809200</t>
  </si>
  <si>
    <t>Sējas novads</t>
  </si>
  <si>
    <t>0801601</t>
  </si>
  <si>
    <t>Siguldas novads</t>
  </si>
  <si>
    <t>0328200</t>
  </si>
  <si>
    <t>Skrīveru novads</t>
  </si>
  <si>
    <t>0621200</t>
  </si>
  <si>
    <t>Skrundas novads</t>
  </si>
  <si>
    <t>0941600</t>
  </si>
  <si>
    <t>Smiltenes novads</t>
  </si>
  <si>
    <t>0809600</t>
  </si>
  <si>
    <t>Stopiņu novads</t>
  </si>
  <si>
    <t>0941800</t>
  </si>
  <si>
    <t>Strenču novads</t>
  </si>
  <si>
    <t>0880200</t>
  </si>
  <si>
    <t>Talsu novads</t>
  </si>
  <si>
    <t>0468900</t>
  </si>
  <si>
    <t>Tērvetes novads</t>
  </si>
  <si>
    <t>0900200</t>
  </si>
  <si>
    <t>Tukuma novads</t>
  </si>
  <si>
    <t>0649300</t>
  </si>
  <si>
    <t>Vaiņodes novads</t>
  </si>
  <si>
    <t>0940200</t>
  </si>
  <si>
    <t>Valkas novads</t>
  </si>
  <si>
    <t>0250000</t>
  </si>
  <si>
    <t>Valmiera</t>
  </si>
  <si>
    <t>0701800</t>
  </si>
  <si>
    <t>Varakļānu novads</t>
  </si>
  <si>
    <t>0769101</t>
  </si>
  <si>
    <t>Vārkavas novads</t>
  </si>
  <si>
    <t>0429300</t>
  </si>
  <si>
    <t>Vecpiebalgas novads</t>
  </si>
  <si>
    <t>0409500</t>
  </si>
  <si>
    <t>Vecumnieku novads</t>
  </si>
  <si>
    <t>0270000</t>
  </si>
  <si>
    <t>Ventspils</t>
  </si>
  <si>
    <t>0980200</t>
  </si>
  <si>
    <t>Ventspils novads</t>
  </si>
  <si>
    <t>0561800</t>
  </si>
  <si>
    <t>Viesītes novads</t>
  </si>
  <si>
    <t>0381600</t>
  </si>
  <si>
    <t>Viļakas novads</t>
  </si>
  <si>
    <t>0781800</t>
  </si>
  <si>
    <t>Viļānu novads</t>
  </si>
  <si>
    <t>0681801</t>
  </si>
  <si>
    <t>Zilupes novads</t>
  </si>
  <si>
    <t>Informācija par komersantu 2015.gadā veiktajiem maksājumiem valsts kopbudžetā pašvaldību griezumā, pensiju aplēsēm</t>
  </si>
  <si>
    <t>Plānotās 1. līmeņa vecuma pensijas pēc 40 gadu stāža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</si>
</sst>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20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3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3" fontId="0" fillId="0" borderId="1" xfId="0" applyNumberFormat="1" applyBorder="1"/>
    <xf numFmtId="2" fontId="0" fillId="0" borderId="1" xfId="0" applyNumberFormat="1" applyBorder="1"/>
    <xf numFmtId="164" fontId="0" fillId="0" borderId="1" xfId="0" applyNumberFormat="1" applyBorder="1"/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21"/>
  <sheetViews>
    <sheetView tabSelected="1" view="pageBreakPreview" zoomScaleNormal="100" zoomScaleSheetLayoutView="100" workbookViewId="0">
      <selection activeCell="K14" sqref="K14"/>
    </sheetView>
  </sheetViews>
  <sheetFormatPr defaultRowHeight="12.75" x14ac:dyDescent="0.2"/>
  <cols>
    <col min="1" max="1" width="9.7109375" bestFit="1" customWidth="1"/>
    <col min="2" max="2" width="27" bestFit="1" customWidth="1"/>
    <col min="3" max="4" width="13.42578125" style="10" customWidth="1"/>
    <col min="5" max="5" width="15.140625" style="10" customWidth="1"/>
    <col min="6" max="6" width="11.140625" style="11" customWidth="1"/>
    <col min="7" max="7" width="11" customWidth="1"/>
    <col min="8" max="8" width="14.5703125" customWidth="1"/>
    <col min="9" max="9" width="17.5703125" style="10" customWidth="1"/>
    <col min="10" max="10" width="16.85546875" style="12" customWidth="1"/>
    <col min="11" max="11" width="16.140625" customWidth="1"/>
    <col min="12" max="12" width="11.85546875" customWidth="1"/>
    <col min="13" max="13" width="12.5703125" customWidth="1"/>
    <col min="14" max="14" width="10" customWidth="1"/>
    <col min="15" max="15" width="13.5703125" customWidth="1"/>
    <col min="18" max="18" width="10.7109375" style="11" customWidth="1"/>
  </cols>
  <sheetData>
    <row r="1" spans="1:18" ht="26.25" x14ac:dyDescent="0.4">
      <c r="A1" s="13" t="s">
        <v>255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76.5" x14ac:dyDescent="0.2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4" t="s">
        <v>6</v>
      </c>
      <c r="H2" s="4" t="s">
        <v>7</v>
      </c>
      <c r="I2" s="2" t="s">
        <v>8</v>
      </c>
      <c r="J2" s="5" t="s">
        <v>9</v>
      </c>
      <c r="K2" s="4" t="s">
        <v>10</v>
      </c>
      <c r="L2" s="4" t="s">
        <v>11</v>
      </c>
      <c r="M2" s="4" t="s">
        <v>12</v>
      </c>
      <c r="N2" s="6" t="s">
        <v>13</v>
      </c>
      <c r="O2" s="6" t="s">
        <v>14</v>
      </c>
      <c r="P2" s="4" t="s">
        <v>15</v>
      </c>
      <c r="Q2" s="4" t="s">
        <v>16</v>
      </c>
      <c r="R2" s="3" t="s">
        <v>256</v>
      </c>
    </row>
    <row r="3" spans="1:18" x14ac:dyDescent="0.2">
      <c r="A3" s="1" t="s">
        <v>93</v>
      </c>
      <c r="B3" s="1" t="s">
        <v>94</v>
      </c>
      <c r="C3" s="7">
        <v>-5091620</v>
      </c>
      <c r="D3" s="7">
        <v>1731400</v>
      </c>
      <c r="E3" s="7">
        <v>2539500</v>
      </c>
      <c r="F3" s="8">
        <v>6.8319327731092434</v>
      </c>
      <c r="G3" s="1">
        <v>813</v>
      </c>
      <c r="H3" s="1">
        <v>119</v>
      </c>
      <c r="I3" s="7">
        <v>2425054</v>
      </c>
      <c r="J3" s="9">
        <f>D3*0.8/I3*100</f>
        <v>57.117078630001636</v>
      </c>
      <c r="K3" s="8">
        <f>D3*0.8/G3</f>
        <v>1703.7146371463714</v>
      </c>
      <c r="L3" s="1">
        <v>1667</v>
      </c>
      <c r="M3" s="1">
        <v>231.26</v>
      </c>
      <c r="N3" s="1">
        <v>5578</v>
      </c>
      <c r="O3" s="1">
        <v>3486</v>
      </c>
      <c r="P3" s="1">
        <v>1249</v>
      </c>
      <c r="Q3" s="1">
        <v>171</v>
      </c>
      <c r="R3" s="8">
        <f>(14/34.09*2*E3)/(12*G3)</f>
        <v>213.79987927189333</v>
      </c>
    </row>
    <row r="4" spans="1:18" x14ac:dyDescent="0.2">
      <c r="A4" s="1" t="s">
        <v>121</v>
      </c>
      <c r="B4" s="1" t="s">
        <v>122</v>
      </c>
      <c r="C4" s="7">
        <v>-2141220</v>
      </c>
      <c r="D4" s="7">
        <v>577130</v>
      </c>
      <c r="E4" s="7">
        <v>1001800</v>
      </c>
      <c r="F4" s="8">
        <v>6.7767857142857144</v>
      </c>
      <c r="G4" s="1">
        <v>759</v>
      </c>
      <c r="H4" s="1">
        <v>112</v>
      </c>
      <c r="I4" s="7">
        <v>2177305</v>
      </c>
      <c r="J4" s="9">
        <f>D4*0.8/I4*100</f>
        <v>21.205297374506557</v>
      </c>
      <c r="K4" s="8">
        <f>D4*0.8/G4</f>
        <v>608.30566534914362</v>
      </c>
      <c r="L4" s="1">
        <v>1806</v>
      </c>
      <c r="M4" s="1">
        <v>222.2</v>
      </c>
      <c r="N4" s="1">
        <v>5908</v>
      </c>
      <c r="O4" s="1">
        <v>3627</v>
      </c>
      <c r="P4" s="1">
        <v>1242</v>
      </c>
      <c r="Q4" s="1">
        <v>258</v>
      </c>
      <c r="R4" s="8">
        <f>(14/34.09*2*E4)/(12*G4)</f>
        <v>90.341861612283893</v>
      </c>
    </row>
    <row r="5" spans="1:18" x14ac:dyDescent="0.2">
      <c r="A5" s="1" t="s">
        <v>27</v>
      </c>
      <c r="B5" s="1" t="s">
        <v>28</v>
      </c>
      <c r="C5" s="7">
        <v>-217810</v>
      </c>
      <c r="D5" s="7">
        <v>141520</v>
      </c>
      <c r="E5" s="7">
        <v>278860</v>
      </c>
      <c r="F5" s="8">
        <v>6.5</v>
      </c>
      <c r="G5" s="1">
        <v>234</v>
      </c>
      <c r="H5" s="1">
        <v>36</v>
      </c>
      <c r="I5" s="7">
        <v>631300</v>
      </c>
      <c r="J5" s="9">
        <f>D5*0.8/I5*100</f>
        <v>17.933787422778394</v>
      </c>
      <c r="K5" s="8">
        <f>D5*0.8/G5</f>
        <v>483.82905982905982</v>
      </c>
      <c r="L5" s="1">
        <v>427</v>
      </c>
      <c r="M5" s="1">
        <v>246.86</v>
      </c>
      <c r="N5" s="1">
        <v>1416</v>
      </c>
      <c r="O5" s="1">
        <v>894</v>
      </c>
      <c r="P5" s="1">
        <v>338</v>
      </c>
      <c r="Q5" s="1">
        <v>85</v>
      </c>
      <c r="R5" s="8">
        <f>(14/34.09*2*E5)/(12*G5)</f>
        <v>81.568063087570266</v>
      </c>
    </row>
    <row r="6" spans="1:18" x14ac:dyDescent="0.2">
      <c r="A6" s="1" t="s">
        <v>229</v>
      </c>
      <c r="B6" s="1" t="s">
        <v>230</v>
      </c>
      <c r="C6" s="7">
        <v>12250</v>
      </c>
      <c r="D6" s="7">
        <v>87530</v>
      </c>
      <c r="E6" s="7">
        <v>170900</v>
      </c>
      <c r="F6" s="8">
        <v>3.8918918918918921</v>
      </c>
      <c r="G6" s="1">
        <v>144</v>
      </c>
      <c r="H6" s="1">
        <v>37</v>
      </c>
      <c r="I6" s="7">
        <v>907261</v>
      </c>
      <c r="J6" s="9">
        <f>D6*0.8/I6*100</f>
        <v>7.7181759163019237</v>
      </c>
      <c r="K6" s="8">
        <f>D6*0.8/G6</f>
        <v>486.27777777777777</v>
      </c>
      <c r="L6" s="1">
        <v>805</v>
      </c>
      <c r="M6" s="1">
        <v>230.63</v>
      </c>
      <c r="N6" s="1">
        <v>2469</v>
      </c>
      <c r="O6" s="1">
        <v>1441</v>
      </c>
      <c r="P6" s="1">
        <v>682</v>
      </c>
      <c r="Q6" s="1">
        <v>75</v>
      </c>
      <c r="R6" s="8">
        <f>(14/34.09*2*E6)/(12*G6)</f>
        <v>81.232413111263213</v>
      </c>
    </row>
    <row r="7" spans="1:18" x14ac:dyDescent="0.2">
      <c r="A7" s="1" t="s">
        <v>237</v>
      </c>
      <c r="B7" s="1" t="s">
        <v>238</v>
      </c>
      <c r="C7" s="7">
        <v>34680</v>
      </c>
      <c r="D7" s="7">
        <v>16490</v>
      </c>
      <c r="E7" s="7">
        <v>33820</v>
      </c>
      <c r="F7" s="8">
        <v>2.5</v>
      </c>
      <c r="G7" s="1">
        <v>45</v>
      </c>
      <c r="H7" s="1">
        <v>18</v>
      </c>
      <c r="I7" s="7">
        <v>450364</v>
      </c>
      <c r="J7" s="9">
        <f>D7*0.8/I7*100</f>
        <v>2.9291861694096331</v>
      </c>
      <c r="K7" s="8">
        <f>D7*0.8/G7</f>
        <v>293.15555555555557</v>
      </c>
      <c r="L7" s="1">
        <v>621</v>
      </c>
      <c r="M7" s="1">
        <v>217.83</v>
      </c>
      <c r="N7" s="1">
        <v>2009</v>
      </c>
      <c r="O7" s="1">
        <v>1250</v>
      </c>
      <c r="P7" s="1">
        <v>224</v>
      </c>
      <c r="Q7" s="1">
        <v>194</v>
      </c>
      <c r="R7" s="8">
        <f>(14/34.09*2*E7)/(12*G7)</f>
        <v>51.441174233782029</v>
      </c>
    </row>
    <row r="8" spans="1:18" x14ac:dyDescent="0.2">
      <c r="A8" s="1" t="s">
        <v>155</v>
      </c>
      <c r="B8" s="1" t="s">
        <v>156</v>
      </c>
      <c r="C8" s="7">
        <v>53940</v>
      </c>
      <c r="D8" s="7">
        <v>131960</v>
      </c>
      <c r="E8" s="7">
        <v>216370</v>
      </c>
      <c r="F8" s="8">
        <v>3.4509803921568629</v>
      </c>
      <c r="G8" s="1">
        <v>176</v>
      </c>
      <c r="H8" s="1">
        <v>51</v>
      </c>
      <c r="I8" s="7">
        <v>1419682</v>
      </c>
      <c r="J8" s="9">
        <f>D8*0.8/I8*100</f>
        <v>7.4360314492963919</v>
      </c>
      <c r="K8" s="8">
        <f>D8*0.8/G8</f>
        <v>599.81818181818187</v>
      </c>
      <c r="L8" s="1">
        <v>1123</v>
      </c>
      <c r="M8" s="1">
        <v>224.2</v>
      </c>
      <c r="N8" s="1">
        <v>3706</v>
      </c>
      <c r="O8" s="1">
        <v>2420</v>
      </c>
      <c r="P8" s="1">
        <v>675</v>
      </c>
      <c r="Q8" s="1">
        <v>166</v>
      </c>
      <c r="R8" s="8">
        <f>(14/34.09*2*E8)/(12*G8)</f>
        <v>84.146132785763172</v>
      </c>
    </row>
    <row r="9" spans="1:18" x14ac:dyDescent="0.2">
      <c r="A9" s="1" t="s">
        <v>43</v>
      </c>
      <c r="B9" s="1" t="s">
        <v>44</v>
      </c>
      <c r="C9" s="7">
        <v>61100</v>
      </c>
      <c r="D9" s="7">
        <v>12330</v>
      </c>
      <c r="E9" s="7">
        <v>27360</v>
      </c>
      <c r="F9" s="8">
        <v>2.75</v>
      </c>
      <c r="G9" s="1">
        <v>33</v>
      </c>
      <c r="H9" s="1">
        <v>12</v>
      </c>
      <c r="I9" s="7">
        <v>356652</v>
      </c>
      <c r="J9" s="9">
        <f>D9*0.8/I9*100</f>
        <v>2.7657212072272128</v>
      </c>
      <c r="K9" s="8">
        <f>D9*0.8/G9</f>
        <v>298.90909090909093</v>
      </c>
      <c r="L9" s="1">
        <v>373</v>
      </c>
      <c r="M9" s="1">
        <v>212.92</v>
      </c>
      <c r="N9" s="1">
        <v>1085</v>
      </c>
      <c r="O9" s="1">
        <v>694</v>
      </c>
      <c r="P9" s="1">
        <v>248</v>
      </c>
      <c r="Q9" s="1">
        <v>60</v>
      </c>
      <c r="R9" s="8">
        <f>(14/34.09*2*E9)/(12*G9)</f>
        <v>56.748179951465374</v>
      </c>
    </row>
    <row r="10" spans="1:18" x14ac:dyDescent="0.2">
      <c r="A10" s="1" t="s">
        <v>61</v>
      </c>
      <c r="B10" s="1" t="s">
        <v>62</v>
      </c>
      <c r="C10" s="7">
        <v>189830</v>
      </c>
      <c r="D10" s="7">
        <v>53220</v>
      </c>
      <c r="E10" s="7">
        <v>108120</v>
      </c>
      <c r="F10" s="8">
        <v>4.71875</v>
      </c>
      <c r="G10" s="1">
        <v>151</v>
      </c>
      <c r="H10" s="1">
        <v>32</v>
      </c>
      <c r="I10" s="7">
        <v>750117</v>
      </c>
      <c r="J10" s="9">
        <f>D10*0.8/I10*100</f>
        <v>5.6759145573290564</v>
      </c>
      <c r="K10" s="8">
        <f>D10*0.8/G10</f>
        <v>281.96026490066225</v>
      </c>
      <c r="L10" s="1">
        <v>875</v>
      </c>
      <c r="M10" s="1">
        <v>214.59</v>
      </c>
      <c r="N10" s="1">
        <v>2707</v>
      </c>
      <c r="O10" s="1">
        <v>1728</v>
      </c>
      <c r="P10" s="1">
        <v>430</v>
      </c>
      <c r="Q10" s="1">
        <v>153</v>
      </c>
      <c r="R10" s="8">
        <f>(14/34.09*2*E10)/(12*G10)</f>
        <v>49.009342235881256</v>
      </c>
    </row>
    <row r="11" spans="1:18" x14ac:dyDescent="0.2">
      <c r="A11" s="1" t="s">
        <v>191</v>
      </c>
      <c r="B11" s="1" t="s">
        <v>192</v>
      </c>
      <c r="C11" s="7">
        <v>237330</v>
      </c>
      <c r="D11" s="7">
        <v>311160</v>
      </c>
      <c r="E11" s="7">
        <v>572600</v>
      </c>
      <c r="F11" s="8">
        <v>6.0238095238095237</v>
      </c>
      <c r="G11" s="1">
        <v>253</v>
      </c>
      <c r="H11" s="1">
        <v>42</v>
      </c>
      <c r="I11" s="7">
        <v>616257</v>
      </c>
      <c r="J11" s="9">
        <f>D11*0.8/I11*100</f>
        <v>40.393537111951673</v>
      </c>
      <c r="K11" s="8">
        <f>D11*0.8/G11</f>
        <v>983.905138339921</v>
      </c>
      <c r="L11" s="1">
        <v>552</v>
      </c>
      <c r="M11" s="1">
        <v>223.73</v>
      </c>
      <c r="N11" s="1">
        <v>1681</v>
      </c>
      <c r="O11" s="1">
        <v>1011</v>
      </c>
      <c r="P11" s="1">
        <v>426</v>
      </c>
      <c r="Q11" s="1">
        <v>114</v>
      </c>
      <c r="R11" s="8">
        <f>(14/34.09*2*E11)/(12*G11)</f>
        <v>154.91041113753371</v>
      </c>
    </row>
    <row r="12" spans="1:18" x14ac:dyDescent="0.2">
      <c r="A12" s="1" t="s">
        <v>253</v>
      </c>
      <c r="B12" s="1" t="s">
        <v>254</v>
      </c>
      <c r="C12" s="7">
        <v>260490</v>
      </c>
      <c r="D12" s="7">
        <v>111680</v>
      </c>
      <c r="E12" s="7">
        <v>249040</v>
      </c>
      <c r="F12" s="8">
        <v>7.4722222222222223</v>
      </c>
      <c r="G12" s="1">
        <v>269</v>
      </c>
      <c r="H12" s="1">
        <v>36</v>
      </c>
      <c r="I12" s="7">
        <v>771409</v>
      </c>
      <c r="J12" s="9">
        <f>D12*0.8/I12*100</f>
        <v>11.581923467317596</v>
      </c>
      <c r="K12" s="8">
        <f>D12*0.8/G12</f>
        <v>332.13382899628255</v>
      </c>
      <c r="L12" s="1">
        <v>1006</v>
      </c>
      <c r="M12" s="1">
        <v>218.78</v>
      </c>
      <c r="N12" s="1">
        <v>3080</v>
      </c>
      <c r="O12" s="1">
        <v>1916</v>
      </c>
      <c r="P12" s="1">
        <v>652</v>
      </c>
      <c r="Q12" s="1">
        <v>92</v>
      </c>
      <c r="R12" s="8">
        <f>(14/34.09*2*E12)/(12*G12)</f>
        <v>63.367505578752649</v>
      </c>
    </row>
    <row r="13" spans="1:18" x14ac:dyDescent="0.2">
      <c r="A13" s="1" t="s">
        <v>151</v>
      </c>
      <c r="B13" s="1" t="s">
        <v>152</v>
      </c>
      <c r="C13" s="7">
        <v>283360</v>
      </c>
      <c r="D13" s="7">
        <v>101140</v>
      </c>
      <c r="E13" s="7">
        <v>180080</v>
      </c>
      <c r="F13" s="8">
        <v>4.2954545454545459</v>
      </c>
      <c r="G13" s="1">
        <v>189</v>
      </c>
      <c r="H13" s="1">
        <v>44</v>
      </c>
      <c r="I13" s="7">
        <v>821338</v>
      </c>
      <c r="J13" s="9">
        <f>D13*0.8/I13*100</f>
        <v>9.8512427283286552</v>
      </c>
      <c r="K13" s="8">
        <f>D13*0.8/G13</f>
        <v>428.1058201058201</v>
      </c>
      <c r="L13" s="1">
        <v>537</v>
      </c>
      <c r="M13" s="1">
        <v>264.43</v>
      </c>
      <c r="N13" s="1">
        <v>1582</v>
      </c>
      <c r="O13" s="1">
        <v>956</v>
      </c>
      <c r="P13" s="1">
        <v>746</v>
      </c>
      <c r="Q13" s="1">
        <v>24</v>
      </c>
      <c r="R13" s="8">
        <f>(14/34.09*2*E13)/(12*G13)</f>
        <v>65.215895469146659</v>
      </c>
    </row>
    <row r="14" spans="1:18" x14ac:dyDescent="0.2">
      <c r="A14" s="1" t="s">
        <v>77</v>
      </c>
      <c r="B14" s="1" t="s">
        <v>78</v>
      </c>
      <c r="C14" s="7">
        <v>307700</v>
      </c>
      <c r="D14" s="7">
        <v>212950</v>
      </c>
      <c r="E14" s="7">
        <v>417690</v>
      </c>
      <c r="F14" s="8">
        <v>6.0701754385964914</v>
      </c>
      <c r="G14" s="1">
        <v>346</v>
      </c>
      <c r="H14" s="1">
        <v>57</v>
      </c>
      <c r="I14" s="7">
        <v>1145848</v>
      </c>
      <c r="J14" s="9">
        <f>D14*0.8/I14*100</f>
        <v>14.867591513010453</v>
      </c>
      <c r="K14" s="8">
        <f>D14*0.8/G14</f>
        <v>492.36994219653178</v>
      </c>
      <c r="L14" s="1">
        <v>992</v>
      </c>
      <c r="M14" s="1">
        <v>243.81</v>
      </c>
      <c r="N14" s="1">
        <v>2943</v>
      </c>
      <c r="O14" s="1">
        <v>1725</v>
      </c>
      <c r="P14" s="1">
        <v>685</v>
      </c>
      <c r="Q14" s="1">
        <v>119</v>
      </c>
      <c r="R14" s="8">
        <f>(14/34.09*2*E14)/(12*G14)</f>
        <v>82.628099369740411</v>
      </c>
    </row>
    <row r="15" spans="1:18" x14ac:dyDescent="0.2">
      <c r="A15" s="1" t="s">
        <v>25</v>
      </c>
      <c r="B15" s="1" t="s">
        <v>26</v>
      </c>
      <c r="C15" s="7">
        <v>372840</v>
      </c>
      <c r="D15" s="7">
        <v>466400</v>
      </c>
      <c r="E15" s="7">
        <v>908990</v>
      </c>
      <c r="F15" s="8">
        <v>5.2935779816513762</v>
      </c>
      <c r="G15" s="1">
        <v>577</v>
      </c>
      <c r="H15" s="1">
        <v>109</v>
      </c>
      <c r="I15" s="7">
        <v>1763474</v>
      </c>
      <c r="J15" s="9">
        <f>D15*0.8/I15*100</f>
        <v>21.158236526311132</v>
      </c>
      <c r="K15" s="8">
        <f>D15*0.8/G15</f>
        <v>646.65511265164639</v>
      </c>
      <c r="L15" s="1">
        <v>1530</v>
      </c>
      <c r="M15" s="1">
        <v>242.65</v>
      </c>
      <c r="N15" s="1">
        <v>5000</v>
      </c>
      <c r="O15" s="1">
        <v>3059</v>
      </c>
      <c r="P15" s="1">
        <v>1049</v>
      </c>
      <c r="Q15" s="1">
        <v>226</v>
      </c>
      <c r="R15" s="8">
        <f>(14/34.09*2*E15)/(12*G15)</f>
        <v>107.82837898592759</v>
      </c>
    </row>
    <row r="16" spans="1:18" x14ac:dyDescent="0.2">
      <c r="A16" s="1" t="s">
        <v>249</v>
      </c>
      <c r="B16" s="1" t="s">
        <v>250</v>
      </c>
      <c r="C16" s="7">
        <v>413560</v>
      </c>
      <c r="D16" s="7">
        <v>167510</v>
      </c>
      <c r="E16" s="7">
        <v>295720</v>
      </c>
      <c r="F16" s="8">
        <v>6.580645161290323</v>
      </c>
      <c r="G16" s="1">
        <v>204</v>
      </c>
      <c r="H16" s="1">
        <v>31</v>
      </c>
      <c r="I16" s="7">
        <v>1565381</v>
      </c>
      <c r="J16" s="9">
        <f>D16*0.8/I16*100</f>
        <v>8.5607273884121504</v>
      </c>
      <c r="K16" s="8">
        <f>D16*0.8/G16</f>
        <v>656.9019607843137</v>
      </c>
      <c r="L16" s="1">
        <v>1753</v>
      </c>
      <c r="M16" s="1">
        <v>219.17</v>
      </c>
      <c r="N16" s="1">
        <v>5160</v>
      </c>
      <c r="O16" s="1">
        <v>3198</v>
      </c>
      <c r="P16" s="1">
        <v>1061</v>
      </c>
      <c r="Q16" s="1">
        <v>240</v>
      </c>
      <c r="R16" s="8">
        <f>(14/34.09*2*E16)/(12*G16)</f>
        <v>99.220249359155019</v>
      </c>
    </row>
    <row r="17" spans="1:18" x14ac:dyDescent="0.2">
      <c r="A17" s="1" t="s">
        <v>193</v>
      </c>
      <c r="B17" s="1" t="s">
        <v>194</v>
      </c>
      <c r="C17" s="7">
        <v>427100</v>
      </c>
      <c r="D17" s="7">
        <v>100770</v>
      </c>
      <c r="E17" s="7">
        <v>128710</v>
      </c>
      <c r="F17" s="8">
        <v>3.7222222222222223</v>
      </c>
      <c r="G17" s="1">
        <v>134</v>
      </c>
      <c r="H17" s="1">
        <v>36</v>
      </c>
      <c r="I17" s="7">
        <v>598176</v>
      </c>
      <c r="J17" s="9">
        <f>D17*0.8/I17*100</f>
        <v>13.47696998876585</v>
      </c>
      <c r="K17" s="8">
        <f>D17*0.8/G17</f>
        <v>601.61194029850742</v>
      </c>
      <c r="L17" s="1">
        <v>674</v>
      </c>
      <c r="M17" s="1">
        <v>206.11</v>
      </c>
      <c r="N17" s="1">
        <v>2266</v>
      </c>
      <c r="O17" s="1">
        <v>1432</v>
      </c>
      <c r="P17" s="1">
        <v>436</v>
      </c>
      <c r="Q17" s="1">
        <v>169</v>
      </c>
      <c r="R17" s="8">
        <f>(14/34.09*2*E17)/(12*G17)</f>
        <v>65.744174405181482</v>
      </c>
    </row>
    <row r="18" spans="1:18" x14ac:dyDescent="0.2">
      <c r="A18" s="1" t="s">
        <v>17</v>
      </c>
      <c r="B18" s="1" t="s">
        <v>18</v>
      </c>
      <c r="C18" s="7">
        <v>452130</v>
      </c>
      <c r="D18" s="7">
        <v>73000</v>
      </c>
      <c r="E18" s="7">
        <v>137640</v>
      </c>
      <c r="F18" s="8">
        <v>4.1944444444444446</v>
      </c>
      <c r="G18" s="1">
        <v>151</v>
      </c>
      <c r="H18" s="1">
        <v>36</v>
      </c>
      <c r="I18" s="7">
        <v>914492</v>
      </c>
      <c r="J18" s="9">
        <f>D18*0.8/I18*100</f>
        <v>6.3860591454053175</v>
      </c>
      <c r="K18" s="8">
        <f>D18*0.8/G18</f>
        <v>386.7549668874172</v>
      </c>
      <c r="L18" s="1">
        <v>1157</v>
      </c>
      <c r="M18" s="1">
        <v>219.58</v>
      </c>
      <c r="N18" s="1">
        <v>3669</v>
      </c>
      <c r="O18" s="1">
        <v>2254</v>
      </c>
      <c r="P18" s="1">
        <v>666</v>
      </c>
      <c r="Q18" s="1">
        <v>125</v>
      </c>
      <c r="R18" s="8">
        <f>(14/34.09*2*E18)/(12*G18)</f>
        <v>62.390361314712322</v>
      </c>
    </row>
    <row r="19" spans="1:18" x14ac:dyDescent="0.2">
      <c r="A19" s="1" t="s">
        <v>183</v>
      </c>
      <c r="B19" s="1" t="s">
        <v>184</v>
      </c>
      <c r="C19" s="7">
        <v>465070</v>
      </c>
      <c r="D19" s="7">
        <v>141110</v>
      </c>
      <c r="E19" s="7">
        <v>270310</v>
      </c>
      <c r="F19" s="8">
        <v>4.7142857142857144</v>
      </c>
      <c r="G19" s="1">
        <v>231</v>
      </c>
      <c r="H19" s="1">
        <v>49</v>
      </c>
      <c r="I19" s="7">
        <v>1280468</v>
      </c>
      <c r="J19" s="9">
        <f>D19*0.8/I19*100</f>
        <v>8.8161515945732329</v>
      </c>
      <c r="K19" s="8">
        <f>D19*0.8/G19</f>
        <v>488.69264069264068</v>
      </c>
      <c r="L19" s="1">
        <v>1604</v>
      </c>
      <c r="M19" s="1">
        <v>218.32</v>
      </c>
      <c r="N19" s="1">
        <v>5180</v>
      </c>
      <c r="O19" s="1">
        <v>3284</v>
      </c>
      <c r="P19" s="1">
        <v>728</v>
      </c>
      <c r="Q19" s="1">
        <v>434</v>
      </c>
      <c r="R19" s="8">
        <f>(14/34.09*2*E19)/(12*G19)</f>
        <v>80.093987691523623</v>
      </c>
    </row>
    <row r="20" spans="1:18" x14ac:dyDescent="0.2">
      <c r="A20" s="1" t="s">
        <v>63</v>
      </c>
      <c r="B20" s="1" t="s">
        <v>64</v>
      </c>
      <c r="C20" s="7">
        <v>625710</v>
      </c>
      <c r="D20" s="7">
        <v>166330</v>
      </c>
      <c r="E20" s="7">
        <v>331490</v>
      </c>
      <c r="F20" s="8">
        <v>3.6075949367088609</v>
      </c>
      <c r="G20" s="1">
        <v>285</v>
      </c>
      <c r="H20" s="1">
        <v>79</v>
      </c>
      <c r="I20" s="7">
        <v>2171388</v>
      </c>
      <c r="J20" s="9">
        <f>D20*0.8/I20*100</f>
        <v>6.1280618664190829</v>
      </c>
      <c r="K20" s="8">
        <f>D20*0.8/G20</f>
        <v>466.89122807017543</v>
      </c>
      <c r="L20" s="1">
        <v>2290</v>
      </c>
      <c r="M20" s="1">
        <v>226.64</v>
      </c>
      <c r="N20" s="1">
        <v>7647</v>
      </c>
      <c r="O20" s="1">
        <v>4777</v>
      </c>
      <c r="P20" s="1">
        <v>1302</v>
      </c>
      <c r="Q20" s="1">
        <v>392</v>
      </c>
      <c r="R20" s="8">
        <f>(14/34.09*2*E20)/(12*G20)</f>
        <v>79.611417318107044</v>
      </c>
    </row>
    <row r="21" spans="1:18" x14ac:dyDescent="0.2">
      <c r="A21" s="1" t="s">
        <v>145</v>
      </c>
      <c r="B21" s="1" t="s">
        <v>146</v>
      </c>
      <c r="C21" s="7">
        <v>665470</v>
      </c>
      <c r="D21" s="7">
        <v>224020</v>
      </c>
      <c r="E21" s="7">
        <v>465440</v>
      </c>
      <c r="F21" s="8">
        <v>5.1975308641975309</v>
      </c>
      <c r="G21" s="1">
        <v>421</v>
      </c>
      <c r="H21" s="1">
        <v>81</v>
      </c>
      <c r="I21" s="7">
        <v>1154123</v>
      </c>
      <c r="J21" s="9">
        <f>D21*0.8/I21*100</f>
        <v>15.528327569938385</v>
      </c>
      <c r="K21" s="8">
        <f>D21*0.8/G21</f>
        <v>425.69121140142516</v>
      </c>
      <c r="L21" s="1">
        <v>1063</v>
      </c>
      <c r="M21" s="1">
        <v>238.24</v>
      </c>
      <c r="N21" s="1">
        <v>3239</v>
      </c>
      <c r="O21" s="1">
        <v>1929</v>
      </c>
      <c r="P21" s="1">
        <v>595</v>
      </c>
      <c r="Q21" s="1">
        <v>150</v>
      </c>
      <c r="R21" s="8">
        <f>(14/34.09*2*E21)/(12*G21)</f>
        <v>75.671334344582249</v>
      </c>
    </row>
    <row r="22" spans="1:18" x14ac:dyDescent="0.2">
      <c r="A22" s="1" t="s">
        <v>195</v>
      </c>
      <c r="B22" s="1" t="s">
        <v>196</v>
      </c>
      <c r="C22" s="7">
        <v>673150</v>
      </c>
      <c r="D22" s="7">
        <v>102070</v>
      </c>
      <c r="E22" s="7">
        <v>197330</v>
      </c>
      <c r="F22" s="8">
        <v>3.211267605633803</v>
      </c>
      <c r="G22" s="1">
        <v>228</v>
      </c>
      <c r="H22" s="1">
        <v>71</v>
      </c>
      <c r="I22" s="7">
        <v>1294532</v>
      </c>
      <c r="J22" s="9">
        <f>D22*0.8/I22*100</f>
        <v>6.3077621874159924</v>
      </c>
      <c r="K22" s="8">
        <f>D22*0.8/G22</f>
        <v>358.14035087719299</v>
      </c>
      <c r="L22" s="1">
        <v>978</v>
      </c>
      <c r="M22" s="1">
        <v>231.58</v>
      </c>
      <c r="N22" s="1">
        <v>3531</v>
      </c>
      <c r="O22" s="1">
        <v>2205</v>
      </c>
      <c r="P22" s="1">
        <v>686</v>
      </c>
      <c r="Q22" s="1">
        <v>99</v>
      </c>
      <c r="R22" s="8">
        <f>(14/34.09*2*E22)/(12*G22)</f>
        <v>59.239045594822095</v>
      </c>
    </row>
    <row r="23" spans="1:18" x14ac:dyDescent="0.2">
      <c r="A23" s="1" t="s">
        <v>73</v>
      </c>
      <c r="B23" s="1" t="s">
        <v>74</v>
      </c>
      <c r="C23" s="7">
        <v>692030</v>
      </c>
      <c r="D23" s="7">
        <v>179990</v>
      </c>
      <c r="E23" s="7">
        <v>347200</v>
      </c>
      <c r="F23" s="8">
        <v>4.0571428571428569</v>
      </c>
      <c r="G23" s="1">
        <v>284</v>
      </c>
      <c r="H23" s="1">
        <v>70</v>
      </c>
      <c r="I23" s="7">
        <v>1131047</v>
      </c>
      <c r="J23" s="9">
        <f>D23*0.8/I23*100</f>
        <v>12.73085910665074</v>
      </c>
      <c r="K23" s="8">
        <f>D23*0.8/G23</f>
        <v>507.01408450704224</v>
      </c>
      <c r="L23" s="1">
        <v>835</v>
      </c>
      <c r="M23" s="1">
        <v>237.88</v>
      </c>
      <c r="N23" s="1">
        <v>2854</v>
      </c>
      <c r="O23" s="1">
        <v>1727</v>
      </c>
      <c r="P23" s="1">
        <v>487</v>
      </c>
      <c r="Q23" s="1">
        <v>154</v>
      </c>
      <c r="R23" s="8">
        <f>(14/34.09*2*E23)/(12*G23)</f>
        <v>83.677974761643085</v>
      </c>
    </row>
    <row r="24" spans="1:18" x14ac:dyDescent="0.2">
      <c r="A24" s="1" t="s">
        <v>239</v>
      </c>
      <c r="B24" s="1" t="s">
        <v>240</v>
      </c>
      <c r="C24" s="7">
        <v>757500</v>
      </c>
      <c r="D24" s="7">
        <v>244900</v>
      </c>
      <c r="E24" s="7">
        <v>468310</v>
      </c>
      <c r="F24" s="8">
        <v>4.4725274725274726</v>
      </c>
      <c r="G24" s="1">
        <v>407</v>
      </c>
      <c r="H24" s="1">
        <v>91</v>
      </c>
      <c r="I24" s="7">
        <v>1528867</v>
      </c>
      <c r="J24" s="9">
        <f>D24*0.8/I24*100</f>
        <v>12.81471835025545</v>
      </c>
      <c r="K24" s="8">
        <f>D24*0.8/G24</f>
        <v>481.37592137592139</v>
      </c>
      <c r="L24" s="1">
        <v>1131</v>
      </c>
      <c r="M24" s="1">
        <v>228.4</v>
      </c>
      <c r="N24" s="1">
        <v>3947</v>
      </c>
      <c r="O24" s="1">
        <v>2521</v>
      </c>
      <c r="P24" s="1">
        <v>880</v>
      </c>
      <c r="Q24" s="1">
        <v>192</v>
      </c>
      <c r="R24" s="8">
        <f>(14/34.09*2*E24)/(12*G24)</f>
        <v>78.75693501976869</v>
      </c>
    </row>
    <row r="25" spans="1:18" x14ac:dyDescent="0.2">
      <c r="A25" s="1" t="s">
        <v>215</v>
      </c>
      <c r="B25" s="1" t="s">
        <v>216</v>
      </c>
      <c r="C25" s="7">
        <v>801780</v>
      </c>
      <c r="D25" s="7">
        <v>310780</v>
      </c>
      <c r="E25" s="7">
        <v>665830</v>
      </c>
      <c r="F25" s="8">
        <v>4.1196581196581192</v>
      </c>
      <c r="G25" s="1">
        <v>482</v>
      </c>
      <c r="H25" s="1">
        <v>117</v>
      </c>
      <c r="I25" s="7">
        <v>1779522</v>
      </c>
      <c r="J25" s="9">
        <f>D25*0.8/I25*100</f>
        <v>13.971392317712283</v>
      </c>
      <c r="K25" s="8">
        <f>D25*0.8/G25</f>
        <v>515.81742738589207</v>
      </c>
      <c r="L25" s="1">
        <v>1572</v>
      </c>
      <c r="M25" s="1">
        <v>243.56</v>
      </c>
      <c r="N25" s="1">
        <v>5082</v>
      </c>
      <c r="O25" s="1">
        <v>3065</v>
      </c>
      <c r="P25" s="1">
        <v>1078</v>
      </c>
      <c r="Q25" s="1">
        <v>173</v>
      </c>
      <c r="R25" s="8">
        <f>(14/34.09*2*E25)/(12*G25)</f>
        <v>94.550995311004513</v>
      </c>
    </row>
    <row r="26" spans="1:18" x14ac:dyDescent="0.2">
      <c r="A26" s="1" t="s">
        <v>247</v>
      </c>
      <c r="B26" s="1" t="s">
        <v>248</v>
      </c>
      <c r="C26" s="7">
        <v>882050</v>
      </c>
      <c r="D26" s="7">
        <v>179710</v>
      </c>
      <c r="E26" s="7">
        <v>328680</v>
      </c>
      <c r="F26" s="8">
        <v>4.4375</v>
      </c>
      <c r="G26" s="1">
        <v>355</v>
      </c>
      <c r="H26" s="1">
        <v>80</v>
      </c>
      <c r="I26" s="7">
        <v>1528676</v>
      </c>
      <c r="J26" s="9">
        <f>D26*0.8/I26*100</f>
        <v>9.4047397878948829</v>
      </c>
      <c r="K26" s="8">
        <f>D26*0.8/G26</f>
        <v>404.98028169014083</v>
      </c>
      <c r="L26" s="1">
        <v>1218</v>
      </c>
      <c r="M26" s="1">
        <v>230.03</v>
      </c>
      <c r="N26" s="1">
        <v>3886</v>
      </c>
      <c r="O26" s="1">
        <v>2356</v>
      </c>
      <c r="P26" s="1">
        <v>786</v>
      </c>
      <c r="Q26" s="1">
        <v>153</v>
      </c>
      <c r="R26" s="8">
        <f>(14/34.09*2*E26)/(12*G26)</f>
        <v>63.371605402435151</v>
      </c>
    </row>
    <row r="27" spans="1:18" x14ac:dyDescent="0.2">
      <c r="A27" s="1" t="s">
        <v>167</v>
      </c>
      <c r="B27" s="1" t="s">
        <v>168</v>
      </c>
      <c r="C27" s="7">
        <v>936070</v>
      </c>
      <c r="D27" s="7">
        <v>194930</v>
      </c>
      <c r="E27" s="7">
        <v>384880</v>
      </c>
      <c r="F27" s="8">
        <v>4.2906976744186043</v>
      </c>
      <c r="G27" s="1">
        <v>369</v>
      </c>
      <c r="H27" s="1">
        <v>86</v>
      </c>
      <c r="I27" s="7">
        <v>1102576</v>
      </c>
      <c r="J27" s="9">
        <f>D27*0.8/I27*100</f>
        <v>14.143605520163691</v>
      </c>
      <c r="K27" s="8">
        <f>D27*0.8/G27</f>
        <v>422.61246612466124</v>
      </c>
      <c r="L27" s="1">
        <v>796</v>
      </c>
      <c r="M27" s="1">
        <v>251.13</v>
      </c>
      <c r="N27" s="1">
        <v>2701</v>
      </c>
      <c r="O27" s="1">
        <v>1635</v>
      </c>
      <c r="P27" s="1">
        <v>667</v>
      </c>
      <c r="Q27" s="1">
        <v>129</v>
      </c>
      <c r="R27" s="8">
        <f>(14/34.09*2*E27)/(12*G27)</f>
        <v>71.391870660664168</v>
      </c>
    </row>
    <row r="28" spans="1:18" x14ac:dyDescent="0.2">
      <c r="A28" s="1" t="s">
        <v>209</v>
      </c>
      <c r="B28" s="1" t="s">
        <v>210</v>
      </c>
      <c r="C28" s="7">
        <v>938900</v>
      </c>
      <c r="D28" s="7">
        <v>255750</v>
      </c>
      <c r="E28" s="7">
        <v>445120</v>
      </c>
      <c r="F28" s="8">
        <v>3.6476190476190475</v>
      </c>
      <c r="G28" s="1">
        <v>383</v>
      </c>
      <c r="H28" s="1">
        <v>105</v>
      </c>
      <c r="I28" s="7">
        <v>1381348</v>
      </c>
      <c r="J28" s="9">
        <f>D28*0.8/I28*100</f>
        <v>14.811618795553331</v>
      </c>
      <c r="K28" s="8">
        <f>D28*0.8/G28</f>
        <v>534.20365535248038</v>
      </c>
      <c r="L28" s="1">
        <v>559</v>
      </c>
      <c r="M28" s="1">
        <v>262.14</v>
      </c>
      <c r="N28" s="1">
        <v>2229</v>
      </c>
      <c r="O28" s="1">
        <v>1411</v>
      </c>
      <c r="P28" s="1">
        <v>438</v>
      </c>
      <c r="Q28" s="1">
        <v>55</v>
      </c>
      <c r="R28" s="8">
        <f>(14/34.09*2*E28)/(12*G28)</f>
        <v>79.547789971817295</v>
      </c>
    </row>
    <row r="29" spans="1:18" x14ac:dyDescent="0.2">
      <c r="A29" s="1" t="s">
        <v>177</v>
      </c>
      <c r="B29" s="1" t="s">
        <v>178</v>
      </c>
      <c r="C29" s="7">
        <v>1023420</v>
      </c>
      <c r="D29" s="7">
        <v>295810</v>
      </c>
      <c r="E29" s="7">
        <v>588550</v>
      </c>
      <c r="F29" s="8">
        <v>5.2929292929292933</v>
      </c>
      <c r="G29" s="1">
        <v>524</v>
      </c>
      <c r="H29" s="1">
        <v>99</v>
      </c>
      <c r="I29" s="7">
        <v>1247903</v>
      </c>
      <c r="J29" s="9">
        <f>D29*0.8/I29*100</f>
        <v>18.963653424985758</v>
      </c>
      <c r="K29" s="8">
        <f>D29*0.8/G29</f>
        <v>451.61832061068702</v>
      </c>
      <c r="L29" s="1">
        <v>922</v>
      </c>
      <c r="M29" s="1">
        <v>237.88</v>
      </c>
      <c r="N29" s="1">
        <v>3349</v>
      </c>
      <c r="O29" s="1">
        <v>2062</v>
      </c>
      <c r="P29" s="1">
        <v>729</v>
      </c>
      <c r="Q29" s="1">
        <v>144</v>
      </c>
      <c r="R29" s="8">
        <f>(14/34.09*2*E29)/(12*G29)</f>
        <v>76.87796186863541</v>
      </c>
    </row>
    <row r="30" spans="1:18" x14ac:dyDescent="0.2">
      <c r="A30" s="1" t="s">
        <v>139</v>
      </c>
      <c r="B30" s="1" t="s">
        <v>140</v>
      </c>
      <c r="C30" s="7">
        <v>1048780</v>
      </c>
      <c r="D30" s="7">
        <v>334410</v>
      </c>
      <c r="E30" s="7">
        <v>602250</v>
      </c>
      <c r="F30" s="8">
        <v>9.7272727272727266</v>
      </c>
      <c r="G30" s="1">
        <v>321</v>
      </c>
      <c r="H30" s="1">
        <v>33</v>
      </c>
      <c r="I30" s="7">
        <v>1113322</v>
      </c>
      <c r="J30" s="9">
        <f>D30*0.8/I30*100</f>
        <v>24.029705691614826</v>
      </c>
      <c r="K30" s="8">
        <f>D30*0.8/G30</f>
        <v>833.42056074766356</v>
      </c>
      <c r="L30" s="1">
        <v>797</v>
      </c>
      <c r="M30" s="1">
        <v>246</v>
      </c>
      <c r="N30" s="1">
        <v>2444</v>
      </c>
      <c r="O30" s="1">
        <v>1521</v>
      </c>
      <c r="P30" s="1">
        <v>733</v>
      </c>
      <c r="Q30" s="1">
        <v>85</v>
      </c>
      <c r="R30" s="8">
        <f>(14/34.09*2*E30)/(12*G30)</f>
        <v>128.41671624223582</v>
      </c>
    </row>
    <row r="31" spans="1:18" x14ac:dyDescent="0.2">
      <c r="A31" s="1" t="s">
        <v>105</v>
      </c>
      <c r="B31" s="1" t="s">
        <v>106</v>
      </c>
      <c r="C31" s="7">
        <v>1110540</v>
      </c>
      <c r="D31" s="7">
        <v>393460</v>
      </c>
      <c r="E31" s="7">
        <v>740660</v>
      </c>
      <c r="F31" s="8">
        <v>5.0588235294117645</v>
      </c>
      <c r="G31" s="1">
        <v>430</v>
      </c>
      <c r="H31" s="1">
        <v>85</v>
      </c>
      <c r="I31" s="7">
        <v>1538316</v>
      </c>
      <c r="J31" s="9">
        <f>D31*0.8/I31*100</f>
        <v>20.461855691548418</v>
      </c>
      <c r="K31" s="8">
        <f>D31*0.8/G31</f>
        <v>732.01860465116283</v>
      </c>
      <c r="L31" s="1">
        <v>1405</v>
      </c>
      <c r="M31" s="1">
        <v>227.39</v>
      </c>
      <c r="N31" s="1">
        <v>4772</v>
      </c>
      <c r="O31" s="1">
        <v>3017</v>
      </c>
      <c r="P31" s="1">
        <v>738</v>
      </c>
      <c r="Q31" s="1">
        <v>327</v>
      </c>
      <c r="R31" s="8">
        <f>(14/34.09*2*E31)/(12*G31)</f>
        <v>117.89631186030593</v>
      </c>
    </row>
    <row r="32" spans="1:18" x14ac:dyDescent="0.2">
      <c r="A32" s="1" t="s">
        <v>221</v>
      </c>
      <c r="B32" s="1" t="s">
        <v>222</v>
      </c>
      <c r="C32" s="7">
        <v>1133040</v>
      </c>
      <c r="D32" s="7">
        <v>576840</v>
      </c>
      <c r="E32" s="7">
        <v>1136770</v>
      </c>
      <c r="F32" s="8">
        <v>9.7903225806451619</v>
      </c>
      <c r="G32" s="1">
        <v>607</v>
      </c>
      <c r="H32" s="1">
        <v>62</v>
      </c>
      <c r="I32" s="7">
        <v>1349817</v>
      </c>
      <c r="J32" s="9">
        <f>D32*0.8/I32*100</f>
        <v>34.187745449938767</v>
      </c>
      <c r="K32" s="8">
        <f>D32*0.8/G32</f>
        <v>760.25041186161445</v>
      </c>
      <c r="L32" s="1">
        <v>1207</v>
      </c>
      <c r="M32" s="1">
        <v>248.62</v>
      </c>
      <c r="N32" s="1">
        <v>3334</v>
      </c>
      <c r="O32" s="1">
        <v>1926</v>
      </c>
      <c r="P32" s="1">
        <v>928</v>
      </c>
      <c r="Q32" s="1">
        <v>73</v>
      </c>
      <c r="R32" s="8">
        <f>(14/34.09*2*E32)/(12*G32)</f>
        <v>128.1839637268599</v>
      </c>
    </row>
    <row r="33" spans="1:18" x14ac:dyDescent="0.2">
      <c r="A33" s="1" t="s">
        <v>241</v>
      </c>
      <c r="B33" s="1" t="s">
        <v>242</v>
      </c>
      <c r="C33" s="7">
        <v>1159910</v>
      </c>
      <c r="D33" s="7">
        <v>706130</v>
      </c>
      <c r="E33" s="7">
        <v>1280750</v>
      </c>
      <c r="F33" s="8">
        <v>4.7329545454545459</v>
      </c>
      <c r="G33" s="1">
        <v>833</v>
      </c>
      <c r="H33" s="1">
        <v>176</v>
      </c>
      <c r="I33" s="7">
        <v>3790154</v>
      </c>
      <c r="J33" s="9">
        <f>D33*0.8/I33*100</f>
        <v>14.904513114770534</v>
      </c>
      <c r="K33" s="8">
        <f>D33*0.8/G33</f>
        <v>678.15606242496995</v>
      </c>
      <c r="L33" s="1">
        <v>2298</v>
      </c>
      <c r="M33" s="1">
        <v>234.59</v>
      </c>
      <c r="N33" s="1">
        <v>8375</v>
      </c>
      <c r="O33" s="1">
        <v>5291</v>
      </c>
      <c r="P33" s="1">
        <v>1361</v>
      </c>
      <c r="Q33" s="1">
        <v>229</v>
      </c>
      <c r="R33" s="8">
        <f>(14/34.09*2*E33)/(12*G33)</f>
        <v>105.23716673527727</v>
      </c>
    </row>
    <row r="34" spans="1:18" x14ac:dyDescent="0.2">
      <c r="A34" s="1" t="s">
        <v>213</v>
      </c>
      <c r="B34" s="1" t="s">
        <v>214</v>
      </c>
      <c r="C34" s="7">
        <v>1175420</v>
      </c>
      <c r="D34" s="7">
        <v>231910</v>
      </c>
      <c r="E34" s="7">
        <v>514680</v>
      </c>
      <c r="F34" s="8">
        <v>4.6413043478260869</v>
      </c>
      <c r="G34" s="1">
        <v>427</v>
      </c>
      <c r="H34" s="1">
        <v>92</v>
      </c>
      <c r="I34" s="7">
        <v>1843463</v>
      </c>
      <c r="J34" s="9">
        <f>D34*0.8/I34*100</f>
        <v>10.064102181600607</v>
      </c>
      <c r="K34" s="8">
        <f>D34*0.8/G34</f>
        <v>434.49180327868851</v>
      </c>
      <c r="L34" s="1">
        <v>1083</v>
      </c>
      <c r="M34" s="1">
        <v>260.37</v>
      </c>
      <c r="N34" s="1">
        <v>3508</v>
      </c>
      <c r="O34" s="1">
        <v>2115</v>
      </c>
      <c r="P34" s="1">
        <v>672</v>
      </c>
      <c r="Q34" s="1">
        <v>113</v>
      </c>
      <c r="R34" s="8">
        <f>(14/34.09*2*E34)/(12*G34)</f>
        <v>82.500997840816737</v>
      </c>
    </row>
    <row r="35" spans="1:18" x14ac:dyDescent="0.2">
      <c r="A35" s="1" t="s">
        <v>111</v>
      </c>
      <c r="B35" s="1" t="s">
        <v>112</v>
      </c>
      <c r="C35" s="7">
        <v>1213160</v>
      </c>
      <c r="D35" s="7">
        <v>251720</v>
      </c>
      <c r="E35" s="7">
        <v>564590</v>
      </c>
      <c r="F35" s="8">
        <v>6.024390243902439</v>
      </c>
      <c r="G35" s="1">
        <v>494</v>
      </c>
      <c r="H35" s="1">
        <v>82</v>
      </c>
      <c r="I35" s="7">
        <v>1636405</v>
      </c>
      <c r="J35" s="9">
        <f>D35*0.8/I35*100</f>
        <v>12.306000042776697</v>
      </c>
      <c r="K35" s="8">
        <f>D35*0.8/G35</f>
        <v>407.64372469635629</v>
      </c>
      <c r="L35" s="1">
        <v>1910</v>
      </c>
      <c r="M35" s="1">
        <v>222.7</v>
      </c>
      <c r="N35" s="1">
        <v>5812</v>
      </c>
      <c r="O35" s="1">
        <v>3597</v>
      </c>
      <c r="P35" s="1">
        <v>1217</v>
      </c>
      <c r="Q35" s="1">
        <v>245</v>
      </c>
      <c r="R35" s="8">
        <f>(14/34.09*2*E35)/(12*G35)</f>
        <v>78.226881371807337</v>
      </c>
    </row>
    <row r="36" spans="1:18" x14ac:dyDescent="0.2">
      <c r="A36" s="1" t="s">
        <v>57</v>
      </c>
      <c r="B36" s="1" t="s">
        <v>58</v>
      </c>
      <c r="C36" s="7">
        <v>1213650</v>
      </c>
      <c r="D36" s="7">
        <v>215550</v>
      </c>
      <c r="E36" s="7">
        <v>416230</v>
      </c>
      <c r="F36" s="8">
        <v>5.4339622641509431</v>
      </c>
      <c r="G36" s="1">
        <v>288</v>
      </c>
      <c r="H36" s="1">
        <v>53</v>
      </c>
      <c r="I36" s="7">
        <v>1065653</v>
      </c>
      <c r="J36" s="9">
        <f>D36*0.8/I36*100</f>
        <v>16.181627602981457</v>
      </c>
      <c r="K36" s="8">
        <f>D36*0.8/G36</f>
        <v>598.75</v>
      </c>
      <c r="L36" s="1">
        <v>815</v>
      </c>
      <c r="M36" s="1">
        <v>245.02</v>
      </c>
      <c r="N36" s="1">
        <v>2617</v>
      </c>
      <c r="O36" s="1">
        <v>1656</v>
      </c>
      <c r="P36" s="1">
        <v>708</v>
      </c>
      <c r="Q36" s="1">
        <v>104</v>
      </c>
      <c r="R36" s="8">
        <f>(14/34.09*2*E36)/(12*G36)</f>
        <v>98.921495931249524</v>
      </c>
    </row>
    <row r="37" spans="1:18" x14ac:dyDescent="0.2">
      <c r="A37" s="1" t="s">
        <v>33</v>
      </c>
      <c r="B37" s="1" t="s">
        <v>34</v>
      </c>
      <c r="C37" s="7">
        <v>1249970</v>
      </c>
      <c r="D37" s="7">
        <v>282430</v>
      </c>
      <c r="E37" s="7">
        <v>534190</v>
      </c>
      <c r="F37" s="8">
        <v>5.2142857142857144</v>
      </c>
      <c r="G37" s="1">
        <v>365</v>
      </c>
      <c r="H37" s="1">
        <v>70</v>
      </c>
      <c r="I37" s="7">
        <v>1268017</v>
      </c>
      <c r="J37" s="9">
        <f>D37*0.8/I37*100</f>
        <v>17.818688550705549</v>
      </c>
      <c r="K37" s="8">
        <f>D37*0.8/G37</f>
        <v>619.02465753424656</v>
      </c>
      <c r="L37" s="1">
        <v>1062</v>
      </c>
      <c r="M37" s="1">
        <v>233.38</v>
      </c>
      <c r="N37" s="1">
        <v>3579</v>
      </c>
      <c r="O37" s="1">
        <v>2217</v>
      </c>
      <c r="P37" s="1">
        <v>998</v>
      </c>
      <c r="Q37" s="1">
        <v>119</v>
      </c>
      <c r="R37" s="8">
        <f>(14/34.09*2*E37)/(12*G37)</f>
        <v>100.17345972452721</v>
      </c>
    </row>
    <row r="38" spans="1:18" x14ac:dyDescent="0.2">
      <c r="A38" s="1" t="s">
        <v>235</v>
      </c>
      <c r="B38" s="1" t="s">
        <v>236</v>
      </c>
      <c r="C38" s="7">
        <v>1278870</v>
      </c>
      <c r="D38" s="7">
        <v>272150</v>
      </c>
      <c r="E38" s="7">
        <v>596690</v>
      </c>
      <c r="F38" s="8">
        <v>8.9423076923076916</v>
      </c>
      <c r="G38" s="1">
        <v>465</v>
      </c>
      <c r="H38" s="1">
        <v>52</v>
      </c>
      <c r="I38" s="7">
        <v>1046770</v>
      </c>
      <c r="J38" s="9">
        <f>D38*0.8/I38*100</f>
        <v>20.799220459126648</v>
      </c>
      <c r="K38" s="8">
        <f>D38*0.8/G38</f>
        <v>468.21505376344084</v>
      </c>
      <c r="L38" s="1">
        <v>1133</v>
      </c>
      <c r="M38" s="1">
        <v>230.42</v>
      </c>
      <c r="N38" s="1">
        <v>3340</v>
      </c>
      <c r="O38" s="1">
        <v>2034</v>
      </c>
      <c r="P38" s="1">
        <v>850</v>
      </c>
      <c r="Q38" s="1">
        <v>180</v>
      </c>
      <c r="R38" s="8">
        <f>(14/34.09*2*E38)/(12*G38)</f>
        <v>87.830547643755565</v>
      </c>
    </row>
    <row r="39" spans="1:18" x14ac:dyDescent="0.2">
      <c r="A39" s="1" t="s">
        <v>49</v>
      </c>
      <c r="B39" s="1" t="s">
        <v>50</v>
      </c>
      <c r="C39" s="7">
        <v>1321510</v>
      </c>
      <c r="D39" s="7">
        <v>369900</v>
      </c>
      <c r="E39" s="7">
        <v>687150</v>
      </c>
      <c r="F39" s="8">
        <v>4.1683168316831685</v>
      </c>
      <c r="G39" s="1">
        <v>421</v>
      </c>
      <c r="H39" s="1">
        <v>101</v>
      </c>
      <c r="I39" s="7">
        <v>1579756</v>
      </c>
      <c r="J39" s="9">
        <f>D39*0.8/I39*100</f>
        <v>18.732006714961045</v>
      </c>
      <c r="K39" s="8">
        <f>D39*0.8/G39</f>
        <v>702.89786223277906</v>
      </c>
      <c r="L39" s="1">
        <v>900</v>
      </c>
      <c r="M39" s="1">
        <v>247.29</v>
      </c>
      <c r="N39" s="1">
        <v>3186</v>
      </c>
      <c r="O39" s="1">
        <v>1974</v>
      </c>
      <c r="P39" s="1">
        <v>701</v>
      </c>
      <c r="Q39" s="1">
        <v>120</v>
      </c>
      <c r="R39" s="8">
        <f>(14/34.09*2*E39)/(12*G39)</f>
        <v>111.7169933716047</v>
      </c>
    </row>
    <row r="40" spans="1:18" x14ac:dyDescent="0.2">
      <c r="A40" s="1" t="s">
        <v>165</v>
      </c>
      <c r="B40" s="1" t="s">
        <v>166</v>
      </c>
      <c r="C40" s="7">
        <v>1379930</v>
      </c>
      <c r="D40" s="7">
        <v>523390</v>
      </c>
      <c r="E40" s="7">
        <v>962710</v>
      </c>
      <c r="F40" s="8">
        <v>5.5981308411214954</v>
      </c>
      <c r="G40" s="1">
        <v>599</v>
      </c>
      <c r="H40" s="1">
        <v>107</v>
      </c>
      <c r="I40" s="7">
        <v>1775870</v>
      </c>
      <c r="J40" s="9">
        <f>D40*0.8/I40*100</f>
        <v>23.577851982408625</v>
      </c>
      <c r="K40" s="8">
        <f>D40*0.8/G40</f>
        <v>699.01836393989981</v>
      </c>
      <c r="L40" s="1">
        <v>1092</v>
      </c>
      <c r="M40" s="1">
        <v>245.13</v>
      </c>
      <c r="N40" s="1">
        <v>3897</v>
      </c>
      <c r="O40" s="1">
        <v>2407</v>
      </c>
      <c r="P40" s="1">
        <v>915</v>
      </c>
      <c r="Q40" s="1">
        <v>152</v>
      </c>
      <c r="R40" s="8">
        <f>(14/34.09*2*E40)/(12*G40)</f>
        <v>110.00652467779405</v>
      </c>
    </row>
    <row r="41" spans="1:18" x14ac:dyDescent="0.2">
      <c r="A41" s="1" t="s">
        <v>135</v>
      </c>
      <c r="B41" s="1" t="s">
        <v>136</v>
      </c>
      <c r="C41" s="7">
        <v>1466290</v>
      </c>
      <c r="D41" s="7">
        <v>418250</v>
      </c>
      <c r="E41" s="7">
        <v>828970</v>
      </c>
      <c r="F41" s="8">
        <v>5.1507936507936511</v>
      </c>
      <c r="G41" s="1">
        <v>649</v>
      </c>
      <c r="H41" s="1">
        <v>126</v>
      </c>
      <c r="I41" s="7">
        <v>1503288</v>
      </c>
      <c r="J41" s="9">
        <f>D41*0.8/I41*100</f>
        <v>22.257877399407167</v>
      </c>
      <c r="K41" s="8">
        <f>D41*0.8/G41</f>
        <v>515.56240369799696</v>
      </c>
      <c r="L41" s="1">
        <v>1022</v>
      </c>
      <c r="M41" s="1">
        <v>252.85</v>
      </c>
      <c r="N41" s="1">
        <v>3481</v>
      </c>
      <c r="O41" s="1">
        <v>2142</v>
      </c>
      <c r="P41" s="1">
        <v>771</v>
      </c>
      <c r="Q41" s="1">
        <v>98</v>
      </c>
      <c r="R41" s="8">
        <f>(14/34.09*2*E41)/(12*G41)</f>
        <v>87.426662827769562</v>
      </c>
    </row>
    <row r="42" spans="1:18" x14ac:dyDescent="0.2">
      <c r="A42" s="1" t="s">
        <v>157</v>
      </c>
      <c r="B42" s="1" t="s">
        <v>158</v>
      </c>
      <c r="C42" s="7">
        <v>1489200</v>
      </c>
      <c r="D42" s="7">
        <v>625350</v>
      </c>
      <c r="E42" s="7">
        <v>1117000</v>
      </c>
      <c r="F42" s="8">
        <v>8.8775510204081627</v>
      </c>
      <c r="G42" s="1">
        <v>870</v>
      </c>
      <c r="H42" s="1">
        <v>98</v>
      </c>
      <c r="I42" s="7">
        <v>1746083</v>
      </c>
      <c r="J42" s="9">
        <f>D42*0.8/I42*100</f>
        <v>28.651558946510562</v>
      </c>
      <c r="K42" s="8">
        <f>D42*0.8/G42</f>
        <v>575.0344827586207</v>
      </c>
      <c r="L42" s="1">
        <v>973</v>
      </c>
      <c r="M42" s="1">
        <v>250.73</v>
      </c>
      <c r="N42" s="1">
        <v>3419</v>
      </c>
      <c r="O42" s="1">
        <v>2092</v>
      </c>
      <c r="P42" s="1">
        <v>1107</v>
      </c>
      <c r="Q42" s="1">
        <v>168</v>
      </c>
      <c r="R42" s="8">
        <f>(14/34.09*2*E42)/(12*G42)</f>
        <v>87.878716357084983</v>
      </c>
    </row>
    <row r="43" spans="1:18" x14ac:dyDescent="0.2">
      <c r="A43" s="1" t="s">
        <v>125</v>
      </c>
      <c r="B43" s="1" t="s">
        <v>126</v>
      </c>
      <c r="C43" s="7">
        <v>1499880</v>
      </c>
      <c r="D43" s="7">
        <v>675140</v>
      </c>
      <c r="E43" s="7">
        <v>1338780</v>
      </c>
      <c r="F43" s="8">
        <v>4.2631578947368425</v>
      </c>
      <c r="G43" s="1">
        <v>891</v>
      </c>
      <c r="H43" s="1">
        <v>209</v>
      </c>
      <c r="I43" s="7">
        <v>3038665</v>
      </c>
      <c r="J43" s="9">
        <f>D43*0.8/I43*100</f>
        <v>17.774647748271033</v>
      </c>
      <c r="K43" s="8">
        <f>D43*0.8/G43</f>
        <v>606.18630751964088</v>
      </c>
      <c r="L43" s="1">
        <v>1514</v>
      </c>
      <c r="M43" s="1">
        <v>267.16000000000003</v>
      </c>
      <c r="N43" s="1">
        <v>5546</v>
      </c>
      <c r="O43" s="1">
        <v>3529</v>
      </c>
      <c r="P43" s="1">
        <v>1559</v>
      </c>
      <c r="Q43" s="1">
        <v>142</v>
      </c>
      <c r="R43" s="8">
        <f>(14/34.09*2*E43)/(12*G43)</f>
        <v>102.84455322100769</v>
      </c>
    </row>
    <row r="44" spans="1:18" x14ac:dyDescent="0.2">
      <c r="A44" s="1" t="s">
        <v>147</v>
      </c>
      <c r="B44" s="1" t="s">
        <v>148</v>
      </c>
      <c r="C44" s="7">
        <v>1615910</v>
      </c>
      <c r="D44" s="7">
        <v>537740</v>
      </c>
      <c r="E44" s="7">
        <v>1017240</v>
      </c>
      <c r="F44" s="8">
        <v>4.5588235294117645</v>
      </c>
      <c r="G44" s="1">
        <v>620</v>
      </c>
      <c r="H44" s="1">
        <v>136</v>
      </c>
      <c r="I44" s="7">
        <v>1849260</v>
      </c>
      <c r="J44" s="9">
        <f>D44*0.8/I44*100</f>
        <v>23.262926792338558</v>
      </c>
      <c r="K44" s="8">
        <f>D44*0.8/G44</f>
        <v>693.85806451612905</v>
      </c>
      <c r="L44" s="1">
        <v>909</v>
      </c>
      <c r="M44" s="1">
        <v>262.52</v>
      </c>
      <c r="N44" s="1">
        <v>3516</v>
      </c>
      <c r="O44" s="1">
        <v>2187</v>
      </c>
      <c r="P44" s="1">
        <v>1285</v>
      </c>
      <c r="Q44" s="1">
        <v>96</v>
      </c>
      <c r="R44" s="8">
        <f>(14/34.09*2*E44)/(12*G44)</f>
        <v>112.30045704444591</v>
      </c>
    </row>
    <row r="45" spans="1:18" x14ac:dyDescent="0.2">
      <c r="A45" s="1" t="s">
        <v>197</v>
      </c>
      <c r="B45" s="1" t="s">
        <v>198</v>
      </c>
      <c r="C45" s="7">
        <v>1665880</v>
      </c>
      <c r="D45" s="7">
        <v>375290</v>
      </c>
      <c r="E45" s="7">
        <v>699570</v>
      </c>
      <c r="F45" s="8">
        <v>5.65</v>
      </c>
      <c r="G45" s="1">
        <v>452</v>
      </c>
      <c r="H45" s="1">
        <v>80</v>
      </c>
      <c r="I45" s="7">
        <v>2024981</v>
      </c>
      <c r="J45" s="9">
        <f>D45*0.8/I45*100</f>
        <v>14.82641071694006</v>
      </c>
      <c r="K45" s="8">
        <f>D45*0.8/G45</f>
        <v>664.23008849557527</v>
      </c>
      <c r="L45" s="1">
        <v>1762</v>
      </c>
      <c r="M45" s="1">
        <v>239.82</v>
      </c>
      <c r="N45" s="1">
        <v>5219</v>
      </c>
      <c r="O45" s="1">
        <v>3187</v>
      </c>
      <c r="P45" s="1">
        <v>1215</v>
      </c>
      <c r="Q45" s="1">
        <v>180</v>
      </c>
      <c r="R45" s="8">
        <f>(14/34.09*2*E45)/(12*G45)</f>
        <v>105.93574530719049</v>
      </c>
    </row>
    <row r="46" spans="1:18" x14ac:dyDescent="0.2">
      <c r="A46" s="1" t="s">
        <v>97</v>
      </c>
      <c r="B46" s="1" t="s">
        <v>98</v>
      </c>
      <c r="C46" s="7">
        <v>2015050</v>
      </c>
      <c r="D46" s="7">
        <v>514650</v>
      </c>
      <c r="E46" s="7">
        <v>1017330</v>
      </c>
      <c r="F46" s="8">
        <v>10.127659574468085</v>
      </c>
      <c r="G46" s="1">
        <v>476</v>
      </c>
      <c r="H46" s="1">
        <v>47</v>
      </c>
      <c r="I46" s="7">
        <v>1089582</v>
      </c>
      <c r="J46" s="9">
        <f>D46*0.8/I46*100</f>
        <v>37.786967846385124</v>
      </c>
      <c r="K46" s="8">
        <f>D46*0.8/G46</f>
        <v>864.9579831932773</v>
      </c>
      <c r="L46" s="1">
        <v>631</v>
      </c>
      <c r="M46" s="1">
        <v>240.93</v>
      </c>
      <c r="N46" s="1">
        <v>2406</v>
      </c>
      <c r="O46" s="1">
        <v>1506</v>
      </c>
      <c r="P46" s="1">
        <v>633</v>
      </c>
      <c r="Q46" s="1">
        <v>69</v>
      </c>
      <c r="R46" s="8">
        <f>(14/34.09*2*E46)/(12*G46)</f>
        <v>146.2866460752679</v>
      </c>
    </row>
    <row r="47" spans="1:18" x14ac:dyDescent="0.2">
      <c r="A47" s="1" t="s">
        <v>41</v>
      </c>
      <c r="B47" s="1" t="s">
        <v>42</v>
      </c>
      <c r="C47" s="7">
        <v>2103340</v>
      </c>
      <c r="D47" s="7">
        <v>492790</v>
      </c>
      <c r="E47" s="7">
        <v>882080</v>
      </c>
      <c r="F47" s="8">
        <v>3.5303030303030303</v>
      </c>
      <c r="G47" s="1">
        <v>932</v>
      </c>
      <c r="H47" s="1">
        <v>264</v>
      </c>
      <c r="I47" s="7">
        <v>3258946</v>
      </c>
      <c r="J47" s="9">
        <f>D47*0.8/I47*100</f>
        <v>12.09691722415775</v>
      </c>
      <c r="K47" s="8">
        <f>D47*0.8/G47</f>
        <v>422.99570815450642</v>
      </c>
      <c r="L47" s="1">
        <v>1253</v>
      </c>
      <c r="M47" s="1">
        <v>266.74</v>
      </c>
      <c r="N47" s="1">
        <v>5435</v>
      </c>
      <c r="O47" s="1">
        <v>3404</v>
      </c>
      <c r="P47" s="1">
        <v>1501</v>
      </c>
      <c r="Q47" s="1">
        <v>113</v>
      </c>
      <c r="R47" s="8">
        <f>(14/34.09*2*E47)/(12*G47)</f>
        <v>64.780134718709334</v>
      </c>
    </row>
    <row r="48" spans="1:18" x14ac:dyDescent="0.2">
      <c r="A48" s="1" t="s">
        <v>231</v>
      </c>
      <c r="B48" s="1" t="s">
        <v>232</v>
      </c>
      <c r="C48" s="7">
        <v>2264390</v>
      </c>
      <c r="D48" s="7">
        <v>881740</v>
      </c>
      <c r="E48" s="7">
        <v>1702130</v>
      </c>
      <c r="F48" s="8">
        <v>6.3053892215568865</v>
      </c>
      <c r="G48" s="1">
        <v>1053</v>
      </c>
      <c r="H48" s="1">
        <v>167</v>
      </c>
      <c r="I48" s="7">
        <v>3651568</v>
      </c>
      <c r="J48" s="9">
        <f>D48*0.8/I48*100</f>
        <v>19.317509628740311</v>
      </c>
      <c r="K48" s="8">
        <f>D48*0.8/G48</f>
        <v>669.88793922127252</v>
      </c>
      <c r="L48" s="1">
        <v>2886</v>
      </c>
      <c r="M48" s="1">
        <v>244.97</v>
      </c>
      <c r="N48" s="1">
        <v>8480</v>
      </c>
      <c r="O48" s="1">
        <v>5035</v>
      </c>
      <c r="P48" s="1">
        <v>2246</v>
      </c>
      <c r="Q48" s="1">
        <v>360</v>
      </c>
      <c r="R48" s="8">
        <f>(14/34.09*2*E48)/(12*G48)</f>
        <v>110.64050238131917</v>
      </c>
    </row>
    <row r="49" spans="1:18" x14ac:dyDescent="0.2">
      <c r="A49" s="1" t="s">
        <v>71</v>
      </c>
      <c r="B49" s="1" t="s">
        <v>72</v>
      </c>
      <c r="C49" s="7">
        <v>2289120</v>
      </c>
      <c r="D49" s="7">
        <v>422810</v>
      </c>
      <c r="E49" s="7">
        <v>968360</v>
      </c>
      <c r="F49" s="8">
        <v>10.707692307692307</v>
      </c>
      <c r="G49" s="1">
        <v>696</v>
      </c>
      <c r="H49" s="1">
        <v>65</v>
      </c>
      <c r="I49" s="7">
        <v>1948151</v>
      </c>
      <c r="J49" s="9">
        <f>D49*0.8/I49*100</f>
        <v>17.362514507345683</v>
      </c>
      <c r="K49" s="8">
        <f>D49*0.8/G49</f>
        <v>485.98850574712645</v>
      </c>
      <c r="L49" s="1">
        <v>1258</v>
      </c>
      <c r="M49" s="1">
        <v>254.48</v>
      </c>
      <c r="N49" s="1">
        <v>4039</v>
      </c>
      <c r="O49" s="1">
        <v>2491</v>
      </c>
      <c r="P49" s="1">
        <v>1100</v>
      </c>
      <c r="Q49" s="1">
        <v>137</v>
      </c>
      <c r="R49" s="8">
        <f>(14/34.09*2*E49)/(12*G49)</f>
        <v>95.230789807012982</v>
      </c>
    </row>
    <row r="50" spans="1:18" x14ac:dyDescent="0.2">
      <c r="A50" s="1" t="s">
        <v>95</v>
      </c>
      <c r="B50" s="1" t="s">
        <v>96</v>
      </c>
      <c r="C50" s="7">
        <v>2289770</v>
      </c>
      <c r="D50" s="7">
        <v>367770</v>
      </c>
      <c r="E50" s="7">
        <v>628220</v>
      </c>
      <c r="F50" s="8">
        <v>7.4042553191489358</v>
      </c>
      <c r="G50" s="1">
        <v>348</v>
      </c>
      <c r="H50" s="1">
        <v>47</v>
      </c>
      <c r="I50" s="7">
        <v>892550</v>
      </c>
      <c r="J50" s="9">
        <f>D50*0.8/I50*100</f>
        <v>32.963531454820462</v>
      </c>
      <c r="K50" s="8">
        <f>D50*0.8/G50</f>
        <v>845.44827586206895</v>
      </c>
      <c r="L50" s="1">
        <v>683</v>
      </c>
      <c r="M50" s="1">
        <v>238.34</v>
      </c>
      <c r="N50" s="1">
        <v>2293</v>
      </c>
      <c r="O50" s="1">
        <v>1386</v>
      </c>
      <c r="P50" s="1">
        <v>459</v>
      </c>
      <c r="Q50" s="1">
        <v>107</v>
      </c>
      <c r="R50" s="8">
        <f>(14/34.09*2*E50)/(12*G50)</f>
        <v>123.56125154397476</v>
      </c>
    </row>
    <row r="51" spans="1:18" x14ac:dyDescent="0.2">
      <c r="A51" s="1" t="s">
        <v>75</v>
      </c>
      <c r="B51" s="1" t="s">
        <v>76</v>
      </c>
      <c r="C51" s="7">
        <v>2538420</v>
      </c>
      <c r="D51" s="7">
        <v>1589550</v>
      </c>
      <c r="E51" s="7">
        <v>2718860</v>
      </c>
      <c r="F51" s="8">
        <v>5.3789473684210529</v>
      </c>
      <c r="G51" s="1">
        <v>1533</v>
      </c>
      <c r="H51" s="1">
        <v>285</v>
      </c>
      <c r="I51" s="7">
        <v>3970178</v>
      </c>
      <c r="J51" s="9">
        <f>D51*0.8/I51*100</f>
        <v>32.029798160183248</v>
      </c>
      <c r="K51" s="8">
        <f>D51*0.8/G51</f>
        <v>829.5107632093933</v>
      </c>
      <c r="L51" s="1">
        <v>2175</v>
      </c>
      <c r="M51" s="1">
        <v>270.39999999999998</v>
      </c>
      <c r="N51" s="1">
        <v>7204</v>
      </c>
      <c r="O51" s="1">
        <v>4383</v>
      </c>
      <c r="P51" s="1">
        <v>2131</v>
      </c>
      <c r="Q51" s="1">
        <v>200</v>
      </c>
      <c r="R51" s="8">
        <f>(14/34.09*2*E51)/(12*G51)</f>
        <v>121.39323207928871</v>
      </c>
    </row>
    <row r="52" spans="1:18" x14ac:dyDescent="0.2">
      <c r="A52" s="1" t="s">
        <v>169</v>
      </c>
      <c r="B52" s="1" t="s">
        <v>170</v>
      </c>
      <c r="C52" s="7">
        <v>2574850</v>
      </c>
      <c r="D52" s="7">
        <v>449320</v>
      </c>
      <c r="E52" s="7">
        <v>854110</v>
      </c>
      <c r="F52" s="8">
        <v>5.8351648351648349</v>
      </c>
      <c r="G52" s="1">
        <v>531</v>
      </c>
      <c r="H52" s="1">
        <v>91</v>
      </c>
      <c r="I52" s="7">
        <v>2255938</v>
      </c>
      <c r="J52" s="9">
        <f>D52*0.8/I52*100</f>
        <v>15.933771229528471</v>
      </c>
      <c r="K52" s="8">
        <f>D52*0.8/G52</f>
        <v>676.94161958568736</v>
      </c>
      <c r="L52" s="1">
        <v>1683</v>
      </c>
      <c r="M52" s="1">
        <v>246.79</v>
      </c>
      <c r="N52" s="1">
        <v>5343</v>
      </c>
      <c r="O52" s="1">
        <v>3248</v>
      </c>
      <c r="P52" s="1">
        <v>1261</v>
      </c>
      <c r="Q52" s="1">
        <v>143</v>
      </c>
      <c r="R52" s="8">
        <f>(14/34.09*2*E52)/(12*G52)</f>
        <v>110.09537362511294</v>
      </c>
    </row>
    <row r="53" spans="1:18" x14ac:dyDescent="0.2">
      <c r="A53" s="1" t="s">
        <v>153</v>
      </c>
      <c r="B53" s="1" t="s">
        <v>154</v>
      </c>
      <c r="C53" s="7">
        <v>2656550</v>
      </c>
      <c r="D53" s="7">
        <v>587850</v>
      </c>
      <c r="E53" s="7">
        <v>1207850</v>
      </c>
      <c r="F53" s="8">
        <v>11.145833333333334</v>
      </c>
      <c r="G53" s="1">
        <v>535</v>
      </c>
      <c r="H53" s="1">
        <v>48</v>
      </c>
      <c r="I53" s="7">
        <v>860318</v>
      </c>
      <c r="J53" s="9">
        <f>D53*0.8/I53*100</f>
        <v>54.663508144662785</v>
      </c>
      <c r="K53" s="8">
        <f>D53*0.8/G53</f>
        <v>879.02803738317755</v>
      </c>
      <c r="L53" s="1">
        <v>482</v>
      </c>
      <c r="M53" s="1">
        <v>239.84</v>
      </c>
      <c r="N53" s="1">
        <v>1847</v>
      </c>
      <c r="O53" s="1">
        <v>1206</v>
      </c>
      <c r="P53" s="1">
        <v>511</v>
      </c>
      <c r="Q53" s="1">
        <v>86</v>
      </c>
      <c r="R53" s="8">
        <f>(14/34.09*2*E53)/(12*G53)</f>
        <v>154.52864828212657</v>
      </c>
    </row>
    <row r="54" spans="1:18" x14ac:dyDescent="0.2">
      <c r="A54" s="1" t="s">
        <v>23</v>
      </c>
      <c r="B54" s="1" t="s">
        <v>24</v>
      </c>
      <c r="C54" s="7">
        <v>2802240</v>
      </c>
      <c r="D54" s="7">
        <v>1137060</v>
      </c>
      <c r="E54" s="7">
        <v>2116630</v>
      </c>
      <c r="F54" s="8">
        <v>15.708333333333334</v>
      </c>
      <c r="G54" s="1">
        <v>754</v>
      </c>
      <c r="H54" s="1">
        <v>48</v>
      </c>
      <c r="I54" s="7">
        <v>1143483</v>
      </c>
      <c r="J54" s="9">
        <f>D54*0.8/I54*100</f>
        <v>79.550636082915091</v>
      </c>
      <c r="K54" s="8">
        <f>D54*0.8/G54</f>
        <v>1206.4297082228118</v>
      </c>
      <c r="L54" s="1">
        <v>852</v>
      </c>
      <c r="M54" s="1">
        <v>231.82</v>
      </c>
      <c r="N54" s="1">
        <v>2836</v>
      </c>
      <c r="O54" s="1">
        <v>1866</v>
      </c>
      <c r="P54" s="1">
        <v>921</v>
      </c>
      <c r="Q54" s="1">
        <v>168</v>
      </c>
      <c r="R54" s="8">
        <f>(14/34.09*2*E54)/(12*G54)</f>
        <v>192.14247717398607</v>
      </c>
    </row>
    <row r="55" spans="1:18" x14ac:dyDescent="0.2">
      <c r="A55" s="1" t="s">
        <v>119</v>
      </c>
      <c r="B55" s="1" t="s">
        <v>120</v>
      </c>
      <c r="C55" s="7">
        <v>2937170</v>
      </c>
      <c r="D55" s="7">
        <v>841980</v>
      </c>
      <c r="E55" s="7">
        <v>1498430</v>
      </c>
      <c r="F55" s="8">
        <v>4.7590909090909088</v>
      </c>
      <c r="G55" s="1">
        <v>1047</v>
      </c>
      <c r="H55" s="1">
        <v>220</v>
      </c>
      <c r="I55" s="7">
        <v>2623761</v>
      </c>
      <c r="J55" s="9">
        <f>D55*0.8/I55*100</f>
        <v>25.672460258384817</v>
      </c>
      <c r="K55" s="8">
        <f>D55*0.8/G55</f>
        <v>643.34670487106018</v>
      </c>
      <c r="L55" s="1">
        <v>1313</v>
      </c>
      <c r="M55" s="1">
        <v>253.59</v>
      </c>
      <c r="N55" s="1">
        <v>5169</v>
      </c>
      <c r="O55" s="1">
        <v>3296</v>
      </c>
      <c r="P55" s="1">
        <v>1460</v>
      </c>
      <c r="Q55" s="1">
        <v>153</v>
      </c>
      <c r="R55" s="8">
        <f>(14/34.09*2*E55)/(12*G55)</f>
        <v>97.957921560705685</v>
      </c>
    </row>
    <row r="56" spans="1:18" x14ac:dyDescent="0.2">
      <c r="A56" s="1" t="s">
        <v>115</v>
      </c>
      <c r="B56" s="1" t="s">
        <v>116</v>
      </c>
      <c r="C56" s="7">
        <v>2955910</v>
      </c>
      <c r="D56" s="7">
        <v>604690</v>
      </c>
      <c r="E56" s="7">
        <v>1124910</v>
      </c>
      <c r="F56" s="8">
        <v>5.2015503875968996</v>
      </c>
      <c r="G56" s="1">
        <v>671</v>
      </c>
      <c r="H56" s="1">
        <v>129</v>
      </c>
      <c r="I56" s="7">
        <v>2429718</v>
      </c>
      <c r="J56" s="9">
        <f>D56*0.8/I56*100</f>
        <v>19.909800231961075</v>
      </c>
      <c r="K56" s="8">
        <f>D56*0.8/G56</f>
        <v>720.94187779433685</v>
      </c>
      <c r="L56" s="1">
        <v>1458</v>
      </c>
      <c r="M56" s="1">
        <v>246.93</v>
      </c>
      <c r="N56" s="1">
        <v>5295</v>
      </c>
      <c r="O56" s="1">
        <v>3361</v>
      </c>
      <c r="P56" s="1">
        <v>1578</v>
      </c>
      <c r="Q56" s="1">
        <v>152</v>
      </c>
      <c r="R56" s="8">
        <f>(14/34.09*2*E56)/(12*G56)</f>
        <v>114.74797797886632</v>
      </c>
    </row>
    <row r="57" spans="1:18" x14ac:dyDescent="0.2">
      <c r="A57" s="1" t="s">
        <v>173</v>
      </c>
      <c r="B57" s="1" t="s">
        <v>174</v>
      </c>
      <c r="C57" s="7">
        <v>3113940</v>
      </c>
      <c r="D57" s="7">
        <v>558020</v>
      </c>
      <c r="E57" s="7">
        <v>1166340</v>
      </c>
      <c r="F57" s="8">
        <v>9.6962025316455698</v>
      </c>
      <c r="G57" s="1">
        <v>766</v>
      </c>
      <c r="H57" s="1">
        <v>79</v>
      </c>
      <c r="I57" s="7">
        <v>1954856</v>
      </c>
      <c r="J57" s="9">
        <f>D57*0.8/I57*100</f>
        <v>22.836260062122225</v>
      </c>
      <c r="K57" s="8">
        <f>D57*0.8/G57</f>
        <v>582.78851174934721</v>
      </c>
      <c r="L57" s="1">
        <v>1618</v>
      </c>
      <c r="M57" s="1">
        <v>238.57</v>
      </c>
      <c r="N57" s="1">
        <v>5555</v>
      </c>
      <c r="O57" s="1">
        <v>3386</v>
      </c>
      <c r="P57" s="1">
        <v>1451</v>
      </c>
      <c r="Q57" s="1">
        <v>314</v>
      </c>
      <c r="R57" s="8">
        <f>(14/34.09*2*E57)/(12*G57)</f>
        <v>104.21882790677725</v>
      </c>
    </row>
    <row r="58" spans="1:18" x14ac:dyDescent="0.2">
      <c r="A58" s="1" t="s">
        <v>251</v>
      </c>
      <c r="B58" s="1" t="s">
        <v>252</v>
      </c>
      <c r="C58" s="7">
        <v>3145350</v>
      </c>
      <c r="D58" s="7">
        <v>803500</v>
      </c>
      <c r="E58" s="7">
        <v>1720460</v>
      </c>
      <c r="F58" s="8">
        <v>11.95959595959596</v>
      </c>
      <c r="G58" s="1">
        <v>1184</v>
      </c>
      <c r="H58" s="1">
        <v>99</v>
      </c>
      <c r="I58" s="7">
        <v>1792526</v>
      </c>
      <c r="J58" s="9">
        <f>D58*0.8/I58*100</f>
        <v>35.860009840861444</v>
      </c>
      <c r="K58" s="8">
        <f>D58*0.8/G58</f>
        <v>542.90540540540542</v>
      </c>
      <c r="L58" s="1">
        <v>1928</v>
      </c>
      <c r="M58" s="1">
        <v>223.54</v>
      </c>
      <c r="N58" s="1">
        <v>6026</v>
      </c>
      <c r="O58" s="1">
        <v>3790</v>
      </c>
      <c r="P58" s="1">
        <v>1521</v>
      </c>
      <c r="Q58" s="1">
        <v>174</v>
      </c>
      <c r="R58" s="8">
        <f>(14/34.09*2*E58)/(12*G58)</f>
        <v>99.458673252307747</v>
      </c>
    </row>
    <row r="59" spans="1:18" x14ac:dyDescent="0.2">
      <c r="A59" s="1" t="s">
        <v>21</v>
      </c>
      <c r="B59" s="1" t="s">
        <v>22</v>
      </c>
      <c r="C59" s="7">
        <v>3196860</v>
      </c>
      <c r="D59" s="7">
        <v>1167830</v>
      </c>
      <c r="E59" s="7">
        <v>2342530</v>
      </c>
      <c r="F59" s="8">
        <v>7.0742574257425739</v>
      </c>
      <c r="G59" s="1">
        <v>1429</v>
      </c>
      <c r="H59" s="1">
        <v>202</v>
      </c>
      <c r="I59" s="7">
        <v>3535238</v>
      </c>
      <c r="J59" s="9">
        <f>D59*0.8/I59*100</f>
        <v>26.427188211939338</v>
      </c>
      <c r="K59" s="8">
        <f>D59*0.8/G59</f>
        <v>653.78866340097966</v>
      </c>
      <c r="L59" s="1">
        <v>2647</v>
      </c>
      <c r="M59" s="1">
        <v>250.83</v>
      </c>
      <c r="N59" s="1">
        <v>8883</v>
      </c>
      <c r="O59" s="1">
        <v>5257</v>
      </c>
      <c r="P59" s="1">
        <v>2415</v>
      </c>
      <c r="Q59" s="1">
        <v>346</v>
      </c>
      <c r="R59" s="8">
        <f>(14/34.09*2*E59)/(12*G59)</f>
        <v>112.20254731246608</v>
      </c>
    </row>
    <row r="60" spans="1:18" x14ac:dyDescent="0.2">
      <c r="A60" s="1" t="s">
        <v>31</v>
      </c>
      <c r="B60" s="1" t="s">
        <v>32</v>
      </c>
      <c r="C60" s="7">
        <v>3345660</v>
      </c>
      <c r="D60" s="7">
        <v>885370</v>
      </c>
      <c r="E60" s="7">
        <v>1471460</v>
      </c>
      <c r="F60" s="8">
        <v>5.1966292134831464</v>
      </c>
      <c r="G60" s="1">
        <v>925</v>
      </c>
      <c r="H60" s="1">
        <v>178</v>
      </c>
      <c r="I60" s="7">
        <v>2488902</v>
      </c>
      <c r="J60" s="9">
        <f>D60*0.8/I60*100</f>
        <v>28.458171514989338</v>
      </c>
      <c r="K60" s="8">
        <f>D60*0.8/G60</f>
        <v>765.72540540540535</v>
      </c>
      <c r="L60" s="1">
        <v>1494</v>
      </c>
      <c r="M60" s="1">
        <v>249.4</v>
      </c>
      <c r="N60" s="1">
        <v>5388</v>
      </c>
      <c r="O60" s="1">
        <v>3386</v>
      </c>
      <c r="P60" s="1">
        <v>1637</v>
      </c>
      <c r="Q60" s="1">
        <v>182</v>
      </c>
      <c r="R60" s="8">
        <f>(14/34.09*2*E60)/(12*G60)</f>
        <v>108.88210592522708</v>
      </c>
    </row>
    <row r="61" spans="1:18" x14ac:dyDescent="0.2">
      <c r="A61" s="1" t="s">
        <v>109</v>
      </c>
      <c r="B61" s="1" t="s">
        <v>110</v>
      </c>
      <c r="C61" s="7">
        <v>3587960</v>
      </c>
      <c r="D61" s="7">
        <v>886270</v>
      </c>
      <c r="E61" s="7">
        <v>1605860</v>
      </c>
      <c r="F61" s="8">
        <v>6.25</v>
      </c>
      <c r="G61" s="1">
        <v>1125</v>
      </c>
      <c r="H61" s="1">
        <v>180</v>
      </c>
      <c r="I61" s="7">
        <v>3213435</v>
      </c>
      <c r="J61" s="9">
        <f>D61*0.8/I61*100</f>
        <v>22.064115191376207</v>
      </c>
      <c r="K61" s="8">
        <f>D61*0.8/G61</f>
        <v>630.23644444444449</v>
      </c>
      <c r="L61" s="1">
        <v>2319</v>
      </c>
      <c r="M61" s="1">
        <v>235.04</v>
      </c>
      <c r="N61" s="1">
        <v>8504</v>
      </c>
      <c r="O61" s="1">
        <v>5291</v>
      </c>
      <c r="P61" s="1">
        <v>1979</v>
      </c>
      <c r="Q61" s="1">
        <v>293</v>
      </c>
      <c r="R61" s="8">
        <f>(14/34.09*2*E61)/(12*G61)</f>
        <v>97.702334778310131</v>
      </c>
    </row>
    <row r="62" spans="1:18" x14ac:dyDescent="0.2">
      <c r="A62" s="1" t="s">
        <v>53</v>
      </c>
      <c r="B62" s="1" t="s">
        <v>54</v>
      </c>
      <c r="C62" s="7">
        <v>3605030</v>
      </c>
      <c r="D62" s="7">
        <v>950170</v>
      </c>
      <c r="E62" s="7">
        <v>1828000</v>
      </c>
      <c r="F62" s="8">
        <v>5.3212669683257916</v>
      </c>
      <c r="G62" s="1">
        <v>1176</v>
      </c>
      <c r="H62" s="1">
        <v>221</v>
      </c>
      <c r="I62" s="7">
        <v>3281549</v>
      </c>
      <c r="J62" s="9">
        <f>D62*0.8/I62*100</f>
        <v>23.16393873746819</v>
      </c>
      <c r="K62" s="8">
        <f>D62*0.8/G62</f>
        <v>646.37414965986397</v>
      </c>
      <c r="L62" s="1">
        <v>2076</v>
      </c>
      <c r="M62" s="1">
        <v>246</v>
      </c>
      <c r="N62" s="1">
        <v>8112</v>
      </c>
      <c r="O62" s="1">
        <v>5252</v>
      </c>
      <c r="P62" s="1">
        <v>1703</v>
      </c>
      <c r="Q62" s="1">
        <v>278</v>
      </c>
      <c r="R62" s="8">
        <f>(14/34.09*2*E62)/(12*G62)</f>
        <v>106.39437157477637</v>
      </c>
    </row>
    <row r="63" spans="1:18" x14ac:dyDescent="0.2">
      <c r="A63" s="1" t="s">
        <v>51</v>
      </c>
      <c r="B63" s="1" t="s">
        <v>52</v>
      </c>
      <c r="C63" s="7">
        <v>3840180</v>
      </c>
      <c r="D63" s="7">
        <v>668170</v>
      </c>
      <c r="E63" s="7">
        <v>1257940</v>
      </c>
      <c r="F63" s="8">
        <v>5.2531645569620249</v>
      </c>
      <c r="G63" s="1">
        <v>830</v>
      </c>
      <c r="H63" s="1">
        <v>158</v>
      </c>
      <c r="I63" s="7">
        <v>2596859</v>
      </c>
      <c r="J63" s="9">
        <f>D63*0.8/I63*100</f>
        <v>20.58394391070135</v>
      </c>
      <c r="K63" s="8">
        <f>D63*0.8/G63</f>
        <v>644.0192771084337</v>
      </c>
      <c r="L63" s="1">
        <v>1668</v>
      </c>
      <c r="M63" s="1">
        <v>250.22</v>
      </c>
      <c r="N63" s="1">
        <v>5785</v>
      </c>
      <c r="O63" s="1">
        <v>3519</v>
      </c>
      <c r="P63" s="1">
        <v>1616</v>
      </c>
      <c r="Q63" s="1">
        <v>235</v>
      </c>
      <c r="R63" s="8">
        <f>(14/34.09*2*E63)/(12*G63)</f>
        <v>103.73650660135408</v>
      </c>
    </row>
    <row r="64" spans="1:18" x14ac:dyDescent="0.2">
      <c r="A64" s="1" t="s">
        <v>113</v>
      </c>
      <c r="B64" s="1" t="s">
        <v>114</v>
      </c>
      <c r="C64" s="7">
        <v>3941340</v>
      </c>
      <c r="D64" s="7">
        <v>1412710</v>
      </c>
      <c r="E64" s="7">
        <v>2738730</v>
      </c>
      <c r="F64" s="8">
        <v>7.4171428571428573</v>
      </c>
      <c r="G64" s="1">
        <v>1298</v>
      </c>
      <c r="H64" s="1">
        <v>175</v>
      </c>
      <c r="I64" s="7">
        <v>2764740</v>
      </c>
      <c r="J64" s="9">
        <f>D64*0.8/I64*100</f>
        <v>40.877912570440621</v>
      </c>
      <c r="K64" s="8">
        <f>D64*0.8/G64</f>
        <v>870.69953775038516</v>
      </c>
      <c r="L64" s="1">
        <v>1702</v>
      </c>
      <c r="M64" s="1">
        <v>245.36</v>
      </c>
      <c r="N64" s="1">
        <v>6147</v>
      </c>
      <c r="O64" s="1">
        <v>3892</v>
      </c>
      <c r="P64" s="1">
        <v>1795</v>
      </c>
      <c r="Q64" s="1">
        <v>221</v>
      </c>
      <c r="R64" s="8">
        <f>(14/34.09*2*E64)/(12*G64)</f>
        <v>144.41899241606893</v>
      </c>
    </row>
    <row r="65" spans="1:18" x14ac:dyDescent="0.2">
      <c r="A65" s="1" t="s">
        <v>67</v>
      </c>
      <c r="B65" s="1" t="s">
        <v>68</v>
      </c>
      <c r="C65" s="7">
        <v>4012730</v>
      </c>
      <c r="D65" s="7">
        <v>913420</v>
      </c>
      <c r="E65" s="7">
        <v>1997530</v>
      </c>
      <c r="F65" s="8">
        <v>4.2729411764705878</v>
      </c>
      <c r="G65" s="1">
        <v>1816</v>
      </c>
      <c r="H65" s="1">
        <v>425</v>
      </c>
      <c r="I65" s="7">
        <v>6866954</v>
      </c>
      <c r="J65" s="9">
        <f>D65*0.8/I65*100</f>
        <v>10.641341124463628</v>
      </c>
      <c r="K65" s="8">
        <f>D65*0.8/G65</f>
        <v>402.38766519823787</v>
      </c>
      <c r="L65" s="1">
        <v>6919</v>
      </c>
      <c r="M65" s="1">
        <v>228.61</v>
      </c>
      <c r="N65" s="1">
        <v>22848</v>
      </c>
      <c r="O65" s="1">
        <v>14226</v>
      </c>
      <c r="P65" s="1">
        <v>3964</v>
      </c>
      <c r="Q65" s="1">
        <v>667</v>
      </c>
      <c r="R65" s="8">
        <f>(14/34.09*2*E65)/(12*G65)</f>
        <v>75.288258298733297</v>
      </c>
    </row>
    <row r="66" spans="1:18" x14ac:dyDescent="0.2">
      <c r="A66" s="1" t="s">
        <v>187</v>
      </c>
      <c r="B66" s="1" t="s">
        <v>188</v>
      </c>
      <c r="C66" s="7">
        <v>4175760</v>
      </c>
      <c r="D66" s="7">
        <v>872610</v>
      </c>
      <c r="E66" s="7">
        <v>1746590</v>
      </c>
      <c r="F66" s="8">
        <v>10.486956521739131</v>
      </c>
      <c r="G66" s="1">
        <v>1206</v>
      </c>
      <c r="H66" s="1">
        <v>115</v>
      </c>
      <c r="I66" s="7">
        <v>1806536</v>
      </c>
      <c r="J66" s="9">
        <f>D66*0.8/I66*100</f>
        <v>38.642351992985468</v>
      </c>
      <c r="K66" s="8">
        <f>D66*0.8/G66</f>
        <v>578.84577114427861</v>
      </c>
      <c r="L66" s="1">
        <v>1170</v>
      </c>
      <c r="M66" s="1">
        <v>264.7</v>
      </c>
      <c r="N66" s="1">
        <v>3799</v>
      </c>
      <c r="O66" s="1">
        <v>2394</v>
      </c>
      <c r="P66" s="1">
        <v>1165</v>
      </c>
      <c r="Q66" s="1">
        <v>66</v>
      </c>
      <c r="R66" s="8">
        <f>(14/34.09*2*E66)/(12*G66)</f>
        <v>99.127338438993704</v>
      </c>
    </row>
    <row r="67" spans="1:18" x14ac:dyDescent="0.2">
      <c r="A67" s="1" t="s">
        <v>45</v>
      </c>
      <c r="B67" s="1" t="s">
        <v>46</v>
      </c>
      <c r="C67" s="7">
        <v>4397900</v>
      </c>
      <c r="D67" s="7">
        <v>1180730</v>
      </c>
      <c r="E67" s="7">
        <v>2218760</v>
      </c>
      <c r="F67" s="8">
        <v>6.5481171548117159</v>
      </c>
      <c r="G67" s="1">
        <v>1565</v>
      </c>
      <c r="H67" s="1">
        <v>239</v>
      </c>
      <c r="I67" s="7">
        <v>4940839</v>
      </c>
      <c r="J67" s="9">
        <f>D67*0.8/I67*100</f>
        <v>19.117886658520952</v>
      </c>
      <c r="K67" s="8">
        <f>D67*0.8/G67</f>
        <v>603.56805111821086</v>
      </c>
      <c r="L67" s="1">
        <v>4021</v>
      </c>
      <c r="M67" s="1">
        <v>235.66</v>
      </c>
      <c r="N67" s="1">
        <v>13031</v>
      </c>
      <c r="O67" s="1">
        <v>8159</v>
      </c>
      <c r="P67" s="1">
        <v>3191</v>
      </c>
      <c r="Q67" s="1">
        <v>665</v>
      </c>
      <c r="R67" s="8">
        <f>(14/34.09*2*E67)/(12*G67)</f>
        <v>97.03887879324634</v>
      </c>
    </row>
    <row r="68" spans="1:18" x14ac:dyDescent="0.2">
      <c r="A68" s="1" t="s">
        <v>141</v>
      </c>
      <c r="B68" s="1" t="s">
        <v>142</v>
      </c>
      <c r="C68" s="7">
        <v>4429870</v>
      </c>
      <c r="D68" s="7">
        <v>1028490</v>
      </c>
      <c r="E68" s="7">
        <v>2238030</v>
      </c>
      <c r="F68" s="8">
        <v>7.1324786324786329</v>
      </c>
      <c r="G68" s="1">
        <v>1669</v>
      </c>
      <c r="H68" s="1">
        <v>234</v>
      </c>
      <c r="I68" s="7">
        <v>4411945</v>
      </c>
      <c r="J68" s="9">
        <f>D68*0.8/I68*100</f>
        <v>18.649189869773988</v>
      </c>
      <c r="K68" s="8">
        <f>D68*0.8/G68</f>
        <v>492.98502097064113</v>
      </c>
      <c r="L68" s="1">
        <v>4222</v>
      </c>
      <c r="M68" s="1">
        <v>239.62</v>
      </c>
      <c r="N68" s="1">
        <v>13250</v>
      </c>
      <c r="O68" s="1">
        <v>8254</v>
      </c>
      <c r="P68" s="1">
        <v>3727</v>
      </c>
      <c r="Q68" s="1">
        <v>406</v>
      </c>
      <c r="R68" s="8">
        <f>(14/34.09*2*E68)/(12*G68)</f>
        <v>91.782387614218933</v>
      </c>
    </row>
    <row r="69" spans="1:18" x14ac:dyDescent="0.2">
      <c r="A69" s="1" t="s">
        <v>35</v>
      </c>
      <c r="B69" s="1" t="s">
        <v>36</v>
      </c>
      <c r="C69" s="7">
        <v>4484160</v>
      </c>
      <c r="D69" s="7">
        <v>1048000</v>
      </c>
      <c r="E69" s="7">
        <v>2162240</v>
      </c>
      <c r="F69" s="8">
        <v>11.127659574468085</v>
      </c>
      <c r="G69" s="1">
        <v>1046</v>
      </c>
      <c r="H69" s="1">
        <v>94</v>
      </c>
      <c r="I69" s="7">
        <v>3016394</v>
      </c>
      <c r="J69" s="9">
        <f>D69*0.8/I69*100</f>
        <v>27.794777472704162</v>
      </c>
      <c r="K69" s="8">
        <f>D69*0.8/G69</f>
        <v>801.52963671128111</v>
      </c>
      <c r="L69" s="1">
        <v>2170</v>
      </c>
      <c r="M69" s="1">
        <v>239.36</v>
      </c>
      <c r="N69" s="1">
        <v>6762</v>
      </c>
      <c r="O69" s="1">
        <v>4035</v>
      </c>
      <c r="P69" s="1">
        <v>1603</v>
      </c>
      <c r="Q69" s="1">
        <v>189</v>
      </c>
      <c r="R69" s="8">
        <f>(14/34.09*2*E69)/(12*G69)</f>
        <v>141.48877834532777</v>
      </c>
    </row>
    <row r="70" spans="1:18" x14ac:dyDescent="0.2">
      <c r="A70" s="1" t="s">
        <v>225</v>
      </c>
      <c r="B70" s="1" t="s">
        <v>226</v>
      </c>
      <c r="C70" s="7">
        <v>4489490</v>
      </c>
      <c r="D70" s="7">
        <v>649010</v>
      </c>
      <c r="E70" s="7">
        <v>1259740</v>
      </c>
      <c r="F70" s="8">
        <v>9.4444444444444446</v>
      </c>
      <c r="G70" s="1">
        <v>510</v>
      </c>
      <c r="H70" s="1">
        <v>54</v>
      </c>
      <c r="I70" s="7">
        <v>1576693</v>
      </c>
      <c r="J70" s="9">
        <f>D70*0.8/I70*100</f>
        <v>32.930189960886487</v>
      </c>
      <c r="K70" s="8">
        <f>D70*0.8/G70</f>
        <v>1018.0549019607843</v>
      </c>
      <c r="L70" s="1">
        <v>947</v>
      </c>
      <c r="M70" s="1">
        <v>229.21</v>
      </c>
      <c r="N70" s="1">
        <v>3438</v>
      </c>
      <c r="O70" s="1">
        <v>2208</v>
      </c>
      <c r="P70" s="1">
        <v>883</v>
      </c>
      <c r="Q70" s="1">
        <v>115</v>
      </c>
      <c r="R70" s="8">
        <f>(14/34.09*2*E70)/(12*G70)</f>
        <v>169.06765444028397</v>
      </c>
    </row>
    <row r="71" spans="1:18" x14ac:dyDescent="0.2">
      <c r="A71" s="1" t="s">
        <v>201</v>
      </c>
      <c r="B71" s="1" t="s">
        <v>202</v>
      </c>
      <c r="C71" s="7">
        <v>4526780</v>
      </c>
      <c r="D71" s="7">
        <v>1069070</v>
      </c>
      <c r="E71" s="7">
        <v>2214480</v>
      </c>
      <c r="F71" s="8">
        <v>10.989247311827956</v>
      </c>
      <c r="G71" s="1">
        <v>1022</v>
      </c>
      <c r="H71" s="1">
        <v>93</v>
      </c>
      <c r="I71" s="7">
        <v>1540804</v>
      </c>
      <c r="J71" s="9">
        <f>D71*0.8/I71*100</f>
        <v>55.507124851700794</v>
      </c>
      <c r="K71" s="8">
        <f>D71*0.8/G71</f>
        <v>836.84540117416827</v>
      </c>
      <c r="L71" s="1">
        <v>948</v>
      </c>
      <c r="M71" s="1">
        <v>234.29</v>
      </c>
      <c r="N71" s="1">
        <v>3646</v>
      </c>
      <c r="O71" s="1">
        <v>2347</v>
      </c>
      <c r="P71" s="1">
        <v>1350</v>
      </c>
      <c r="Q71" s="1">
        <v>121</v>
      </c>
      <c r="R71" s="8">
        <f>(14/34.09*2*E71)/(12*G71)</f>
        <v>148.3100736567587</v>
      </c>
    </row>
    <row r="72" spans="1:18" x14ac:dyDescent="0.2">
      <c r="A72" s="1" t="s">
        <v>117</v>
      </c>
      <c r="B72" s="1" t="s">
        <v>118</v>
      </c>
      <c r="C72" s="7">
        <v>4534090</v>
      </c>
      <c r="D72" s="7">
        <v>1313260</v>
      </c>
      <c r="E72" s="7">
        <v>2697960</v>
      </c>
      <c r="F72" s="8">
        <v>7.9054054054054053</v>
      </c>
      <c r="G72" s="1">
        <v>1755</v>
      </c>
      <c r="H72" s="1">
        <v>222</v>
      </c>
      <c r="I72" s="7">
        <v>5078462</v>
      </c>
      <c r="J72" s="9">
        <f>D72*0.8/I72*100</f>
        <v>20.687523112312352</v>
      </c>
      <c r="K72" s="8">
        <f>D72*0.8/G72</f>
        <v>598.63703703703709</v>
      </c>
      <c r="L72" s="1">
        <v>5156</v>
      </c>
      <c r="M72" s="1">
        <v>236.14</v>
      </c>
      <c r="N72" s="1">
        <v>15854</v>
      </c>
      <c r="O72" s="1">
        <v>9731</v>
      </c>
      <c r="P72" s="1">
        <v>3712</v>
      </c>
      <c r="Q72" s="1">
        <v>511</v>
      </c>
      <c r="R72" s="8">
        <f>(14/34.09*2*E72)/(12*G72)</f>
        <v>105.2223918753693</v>
      </c>
    </row>
    <row r="73" spans="1:18" x14ac:dyDescent="0.2">
      <c r="A73" s="1" t="s">
        <v>199</v>
      </c>
      <c r="B73" s="1" t="s">
        <v>200</v>
      </c>
      <c r="C73" s="7">
        <v>4888870</v>
      </c>
      <c r="D73" s="7">
        <v>1531570</v>
      </c>
      <c r="E73" s="7">
        <v>2709850</v>
      </c>
      <c r="F73" s="8">
        <v>6.0663900414937757</v>
      </c>
      <c r="G73" s="1">
        <v>1462</v>
      </c>
      <c r="H73" s="1">
        <v>241</v>
      </c>
      <c r="I73" s="7">
        <v>3861475</v>
      </c>
      <c r="J73" s="9">
        <f>D73*0.8/I73*100</f>
        <v>31.730258515204685</v>
      </c>
      <c r="K73" s="8">
        <f>D73*0.8/G73</f>
        <v>838.06839945280433</v>
      </c>
      <c r="L73" s="1">
        <v>2420</v>
      </c>
      <c r="M73" s="1">
        <v>271.33</v>
      </c>
      <c r="N73" s="1">
        <v>7959</v>
      </c>
      <c r="O73" s="1">
        <v>5002</v>
      </c>
      <c r="P73" s="1">
        <v>2031</v>
      </c>
      <c r="Q73" s="1">
        <v>275</v>
      </c>
      <c r="R73" s="8">
        <f>(14/34.09*2*E73)/(12*G73)</f>
        <v>126.86670580557326</v>
      </c>
    </row>
    <row r="74" spans="1:18" x14ac:dyDescent="0.2">
      <c r="A74" s="1" t="s">
        <v>171</v>
      </c>
      <c r="B74" s="1" t="s">
        <v>172</v>
      </c>
      <c r="C74" s="7">
        <v>4905850</v>
      </c>
      <c r="D74" s="7">
        <v>1996820</v>
      </c>
      <c r="E74" s="7">
        <v>3999010</v>
      </c>
      <c r="F74" s="8">
        <v>10.316742081447964</v>
      </c>
      <c r="G74" s="1">
        <v>2280</v>
      </c>
      <c r="H74" s="1">
        <v>221</v>
      </c>
      <c r="I74" s="7">
        <v>4251579</v>
      </c>
      <c r="J74" s="9">
        <f>D74*0.8/I74*100</f>
        <v>37.573240436082692</v>
      </c>
      <c r="K74" s="8">
        <f>D74*0.8/G74</f>
        <v>700.6385964912281</v>
      </c>
      <c r="L74" s="1">
        <v>2886</v>
      </c>
      <c r="M74" s="1">
        <v>246.94</v>
      </c>
      <c r="N74" s="1">
        <v>9941</v>
      </c>
      <c r="O74" s="1">
        <v>6372</v>
      </c>
      <c r="P74" s="1">
        <v>3308</v>
      </c>
      <c r="Q74" s="1">
        <v>577</v>
      </c>
      <c r="R74" s="8">
        <f>(14/34.09*2*E74)/(12*G74)</f>
        <v>120.05145478343358</v>
      </c>
    </row>
    <row r="75" spans="1:18" x14ac:dyDescent="0.2">
      <c r="A75" s="1" t="s">
        <v>55</v>
      </c>
      <c r="B75" s="1" t="s">
        <v>56</v>
      </c>
      <c r="C75" s="7">
        <v>5066710</v>
      </c>
      <c r="D75" s="7">
        <v>808860</v>
      </c>
      <c r="E75" s="7">
        <v>1154330</v>
      </c>
      <c r="F75" s="8">
        <v>3.1911764705882355</v>
      </c>
      <c r="G75" s="1">
        <v>1302</v>
      </c>
      <c r="H75" s="1">
        <v>408</v>
      </c>
      <c r="I75" s="7">
        <v>5260814</v>
      </c>
      <c r="J75" s="9">
        <f>D75*0.8/I75*100</f>
        <v>12.30014974868908</v>
      </c>
      <c r="K75" s="8">
        <f>D75*0.8/G75</f>
        <v>496.9953917050691</v>
      </c>
      <c r="L75" s="1">
        <v>1749</v>
      </c>
      <c r="M75" s="1">
        <v>315.3</v>
      </c>
      <c r="N75" s="1">
        <v>6805</v>
      </c>
      <c r="O75" s="1">
        <v>4133</v>
      </c>
      <c r="P75" s="1">
        <v>1305</v>
      </c>
      <c r="Q75" s="1">
        <v>214</v>
      </c>
      <c r="R75" s="8">
        <f>(14/34.09*2*E75)/(12*G75)</f>
        <v>60.683243070472322</v>
      </c>
    </row>
    <row r="76" spans="1:18" x14ac:dyDescent="0.2">
      <c r="A76" s="1" t="s">
        <v>189</v>
      </c>
      <c r="B76" s="1" t="s">
        <v>190</v>
      </c>
      <c r="C76" s="7">
        <v>5615720</v>
      </c>
      <c r="D76" s="7">
        <v>1493500</v>
      </c>
      <c r="E76" s="7">
        <v>2626070</v>
      </c>
      <c r="F76" s="8">
        <v>5.193037974683544</v>
      </c>
      <c r="G76" s="1">
        <v>1641</v>
      </c>
      <c r="H76" s="1">
        <v>316</v>
      </c>
      <c r="I76" s="7">
        <v>3709337</v>
      </c>
      <c r="J76" s="9">
        <f>D76*0.8/I76*100</f>
        <v>32.210607987357307</v>
      </c>
      <c r="K76" s="8">
        <f>D76*0.8/G76</f>
        <v>728.09262644728824</v>
      </c>
      <c r="L76" s="1">
        <v>1610</v>
      </c>
      <c r="M76" s="1">
        <v>254.72</v>
      </c>
      <c r="N76" s="1">
        <v>6700</v>
      </c>
      <c r="O76" s="1">
        <v>4375</v>
      </c>
      <c r="P76" s="1">
        <v>2167</v>
      </c>
      <c r="Q76" s="1">
        <v>113</v>
      </c>
      <c r="R76" s="8">
        <f>(14/34.09*2*E76)/(12*G76)</f>
        <v>109.53363523101763</v>
      </c>
    </row>
    <row r="77" spans="1:18" x14ac:dyDescent="0.2">
      <c r="A77" s="1" t="s">
        <v>87</v>
      </c>
      <c r="B77" s="1" t="s">
        <v>88</v>
      </c>
      <c r="C77" s="7">
        <v>5833480</v>
      </c>
      <c r="D77" s="7">
        <v>1386850</v>
      </c>
      <c r="E77" s="7">
        <v>2509370</v>
      </c>
      <c r="F77" s="8">
        <v>3.932758620689655</v>
      </c>
      <c r="G77" s="1">
        <v>2281</v>
      </c>
      <c r="H77" s="1">
        <v>580</v>
      </c>
      <c r="I77" s="7">
        <v>7796785</v>
      </c>
      <c r="J77" s="9">
        <f>D77*0.8/I77*100</f>
        <v>14.229967864959725</v>
      </c>
      <c r="K77" s="8">
        <f>D77*0.8/G77</f>
        <v>486.40070144673388</v>
      </c>
      <c r="L77" s="1">
        <v>1892</v>
      </c>
      <c r="M77" s="1">
        <v>313.5</v>
      </c>
      <c r="N77" s="1">
        <v>9314</v>
      </c>
      <c r="O77" s="1">
        <v>5756</v>
      </c>
      <c r="P77" s="1">
        <v>2127</v>
      </c>
      <c r="Q77" s="1">
        <v>301</v>
      </c>
      <c r="R77" s="8">
        <f>(14/34.09*2*E77)/(12*G77)</f>
        <v>75.298998571960553</v>
      </c>
    </row>
    <row r="78" spans="1:18" x14ac:dyDescent="0.2">
      <c r="A78" s="1" t="s">
        <v>207</v>
      </c>
      <c r="B78" s="1" t="s">
        <v>208</v>
      </c>
      <c r="C78" s="7">
        <v>6135330</v>
      </c>
      <c r="D78" s="7">
        <v>1150240</v>
      </c>
      <c r="E78" s="7">
        <v>1879900</v>
      </c>
      <c r="F78" s="8">
        <v>4.2296918767507004</v>
      </c>
      <c r="G78" s="1">
        <v>1510</v>
      </c>
      <c r="H78" s="1">
        <v>357</v>
      </c>
      <c r="I78" s="7">
        <v>3900899</v>
      </c>
      <c r="J78" s="9">
        <f>D78*0.8/I78*100</f>
        <v>23.589229046945331</v>
      </c>
      <c r="K78" s="8">
        <f>D78*0.8/G78</f>
        <v>609.39867549668872</v>
      </c>
      <c r="L78" s="1">
        <v>1695</v>
      </c>
      <c r="M78" s="1">
        <v>301.38</v>
      </c>
      <c r="N78" s="1">
        <v>5750</v>
      </c>
      <c r="O78" s="1">
        <v>3380</v>
      </c>
      <c r="P78" s="1">
        <v>1802</v>
      </c>
      <c r="Q78" s="1">
        <v>162</v>
      </c>
      <c r="R78" s="8">
        <f>(14/34.09*2*E78)/(12*G78)</f>
        <v>85.213339316715846</v>
      </c>
    </row>
    <row r="79" spans="1:18" x14ac:dyDescent="0.2">
      <c r="A79" s="1" t="s">
        <v>129</v>
      </c>
      <c r="B79" s="1" t="s">
        <v>130</v>
      </c>
      <c r="C79" s="7">
        <v>6770230</v>
      </c>
      <c r="D79" s="7">
        <v>1585080</v>
      </c>
      <c r="E79" s="7">
        <v>2851700</v>
      </c>
      <c r="F79" s="8">
        <v>4.9894736842105267</v>
      </c>
      <c r="G79" s="1">
        <v>1896</v>
      </c>
      <c r="H79" s="1">
        <v>380</v>
      </c>
      <c r="I79" s="7">
        <v>5602896</v>
      </c>
      <c r="J79" s="9">
        <f>D79*0.8/I79*100</f>
        <v>22.632295869850164</v>
      </c>
      <c r="K79" s="8">
        <f>D79*0.8/G79</f>
        <v>668.81012658227849</v>
      </c>
      <c r="L79" s="1">
        <v>2602</v>
      </c>
      <c r="M79" s="1">
        <v>264.52</v>
      </c>
      <c r="N79" s="1">
        <v>10050</v>
      </c>
      <c r="O79" s="1">
        <v>6247</v>
      </c>
      <c r="P79" s="1">
        <v>2521</v>
      </c>
      <c r="Q79" s="1">
        <v>262</v>
      </c>
      <c r="R79" s="8">
        <f>(14/34.09*2*E79)/(12*G79)</f>
        <v>102.94737723713889</v>
      </c>
    </row>
    <row r="80" spans="1:18" x14ac:dyDescent="0.2">
      <c r="A80" s="1" t="s">
        <v>137</v>
      </c>
      <c r="B80" s="1" t="s">
        <v>138</v>
      </c>
      <c r="C80" s="7">
        <v>6813100</v>
      </c>
      <c r="D80" s="7">
        <v>1856180</v>
      </c>
      <c r="E80" s="7">
        <v>3358480</v>
      </c>
      <c r="F80" s="8">
        <v>7.8992248062015502</v>
      </c>
      <c r="G80" s="1">
        <v>2038</v>
      </c>
      <c r="H80" s="1">
        <v>258</v>
      </c>
      <c r="I80" s="7">
        <v>4236458</v>
      </c>
      <c r="J80" s="9">
        <f>D80*0.8/I80*100</f>
        <v>35.051545418366004</v>
      </c>
      <c r="K80" s="8">
        <f>D80*0.8/G80</f>
        <v>728.62806673209025</v>
      </c>
      <c r="L80" s="1">
        <v>3691</v>
      </c>
      <c r="M80" s="1">
        <v>230.11</v>
      </c>
      <c r="N80" s="1">
        <v>11652</v>
      </c>
      <c r="O80" s="1">
        <v>7250</v>
      </c>
      <c r="P80" s="1">
        <v>3242</v>
      </c>
      <c r="Q80" s="1">
        <v>624</v>
      </c>
      <c r="R80" s="8">
        <f>(14/34.09*2*E80)/(12*G80)</f>
        <v>112.794616187039</v>
      </c>
    </row>
    <row r="81" spans="1:18" x14ac:dyDescent="0.2">
      <c r="A81" s="1" t="s">
        <v>29</v>
      </c>
      <c r="B81" s="1" t="s">
        <v>30</v>
      </c>
      <c r="C81" s="7">
        <v>7029410</v>
      </c>
      <c r="D81" s="7">
        <v>1828950</v>
      </c>
      <c r="E81" s="7">
        <v>3595650</v>
      </c>
      <c r="F81" s="8">
        <v>6.2868852459016393</v>
      </c>
      <c r="G81" s="1">
        <v>2301</v>
      </c>
      <c r="H81" s="1">
        <v>366</v>
      </c>
      <c r="I81" s="7">
        <v>6532209</v>
      </c>
      <c r="J81" s="9">
        <f>D81*0.8/I81*100</f>
        <v>22.399160835178421</v>
      </c>
      <c r="K81" s="8">
        <f>D81*0.8/G81</f>
        <v>635.8800521512386</v>
      </c>
      <c r="L81" s="1">
        <v>4657</v>
      </c>
      <c r="M81" s="1">
        <v>248.95</v>
      </c>
      <c r="N81" s="1">
        <v>15648</v>
      </c>
      <c r="O81" s="1">
        <v>9653</v>
      </c>
      <c r="P81" s="1">
        <v>4546</v>
      </c>
      <c r="Q81" s="1">
        <v>625</v>
      </c>
      <c r="R81" s="8">
        <f>(14/34.09*2*E81)/(12*G81)</f>
        <v>106.95733575349348</v>
      </c>
    </row>
    <row r="82" spans="1:18" x14ac:dyDescent="0.2">
      <c r="A82" s="1" t="s">
        <v>245</v>
      </c>
      <c r="B82" s="1" t="s">
        <v>246</v>
      </c>
      <c r="C82" s="7">
        <v>7344690</v>
      </c>
      <c r="D82" s="7">
        <v>1954780</v>
      </c>
      <c r="E82" s="7">
        <v>3304340</v>
      </c>
      <c r="F82" s="8">
        <v>5.5523465703971118</v>
      </c>
      <c r="G82" s="1">
        <v>1538</v>
      </c>
      <c r="H82" s="1">
        <v>277</v>
      </c>
      <c r="I82" s="7">
        <v>5800549</v>
      </c>
      <c r="J82" s="9">
        <f>D82*0.8/I82*100</f>
        <v>26.959930861716707</v>
      </c>
      <c r="K82" s="8">
        <f>D82*0.8/G82</f>
        <v>1016.7906371911573</v>
      </c>
      <c r="L82" s="1">
        <v>3100</v>
      </c>
      <c r="M82" s="1">
        <v>254.64</v>
      </c>
      <c r="N82" s="1">
        <v>11697</v>
      </c>
      <c r="O82" s="1">
        <v>7326</v>
      </c>
      <c r="P82" s="1">
        <v>2967</v>
      </c>
      <c r="Q82" s="1">
        <v>279</v>
      </c>
      <c r="R82" s="8">
        <f>(14/34.09*2*E82)/(12*G82)</f>
        <v>147.0544517222381</v>
      </c>
    </row>
    <row r="83" spans="1:18" x14ac:dyDescent="0.2">
      <c r="A83" s="1" t="s">
        <v>175</v>
      </c>
      <c r="B83" s="1" t="s">
        <v>176</v>
      </c>
      <c r="C83" s="7">
        <v>7363230</v>
      </c>
      <c r="D83" s="7">
        <v>1632290</v>
      </c>
      <c r="E83" s="7">
        <v>3037250</v>
      </c>
      <c r="F83" s="8">
        <v>6.3102040816326532</v>
      </c>
      <c r="G83" s="1">
        <v>1546</v>
      </c>
      <c r="H83" s="1">
        <v>245</v>
      </c>
      <c r="I83" s="7">
        <v>4020560</v>
      </c>
      <c r="J83" s="9">
        <f>D83*0.8/I83*100</f>
        <v>32.478858666454421</v>
      </c>
      <c r="K83" s="8">
        <f>D83*0.8/G83</f>
        <v>844.65200517464427</v>
      </c>
      <c r="L83" s="1">
        <v>2228</v>
      </c>
      <c r="M83" s="1">
        <v>258.88</v>
      </c>
      <c r="N83" s="1">
        <v>7951</v>
      </c>
      <c r="O83" s="1">
        <v>5022</v>
      </c>
      <c r="P83" s="1">
        <v>1984</v>
      </c>
      <c r="Q83" s="1">
        <v>269</v>
      </c>
      <c r="R83" s="8">
        <f>(14/34.09*2*E83)/(12*G83)</f>
        <v>134.46858511023567</v>
      </c>
    </row>
    <row r="84" spans="1:18" x14ac:dyDescent="0.2">
      <c r="A84" s="1" t="s">
        <v>181</v>
      </c>
      <c r="B84" s="1" t="s">
        <v>182</v>
      </c>
      <c r="C84" s="7">
        <v>8132100</v>
      </c>
      <c r="D84" s="7">
        <v>2635180</v>
      </c>
      <c r="E84" s="7">
        <v>4958130</v>
      </c>
      <c r="F84" s="8">
        <v>7.4579207920792081</v>
      </c>
      <c r="G84" s="1">
        <v>3013</v>
      </c>
      <c r="H84" s="1">
        <v>404</v>
      </c>
      <c r="I84" s="7">
        <v>7840755</v>
      </c>
      <c r="J84" s="9">
        <f>D84*0.8/I84*100</f>
        <v>26.887002590949464</v>
      </c>
      <c r="K84" s="8">
        <f>D84*0.8/G84</f>
        <v>699.68270826418848</v>
      </c>
      <c r="L84" s="1">
        <v>7856</v>
      </c>
      <c r="M84" s="1">
        <v>217.7</v>
      </c>
      <c r="N84" s="1">
        <v>27162</v>
      </c>
      <c r="O84" s="1">
        <v>17155</v>
      </c>
      <c r="P84" s="1">
        <v>5623</v>
      </c>
      <c r="Q84" s="1">
        <v>1075</v>
      </c>
      <c r="R84" s="8">
        <f>(14/34.09*2*E84)/(12*G84)</f>
        <v>112.63375475608434</v>
      </c>
    </row>
    <row r="85" spans="1:18" x14ac:dyDescent="0.2">
      <c r="A85" s="1" t="s">
        <v>85</v>
      </c>
      <c r="B85" s="1" t="s">
        <v>86</v>
      </c>
      <c r="C85" s="7">
        <v>8584210</v>
      </c>
      <c r="D85" s="7">
        <v>2031930</v>
      </c>
      <c r="E85" s="7">
        <v>3772440</v>
      </c>
      <c r="F85" s="8">
        <v>5.97907949790795</v>
      </c>
      <c r="G85" s="1">
        <v>1429</v>
      </c>
      <c r="H85" s="1">
        <v>239</v>
      </c>
      <c r="I85" s="7">
        <v>4663260</v>
      </c>
      <c r="J85" s="9">
        <f>D85*0.8/I85*100</f>
        <v>34.858532442969079</v>
      </c>
      <c r="K85" s="8">
        <f>D85*0.8/G85</f>
        <v>1137.5395381385583</v>
      </c>
      <c r="L85" s="1">
        <v>2191</v>
      </c>
      <c r="M85" s="1">
        <v>256.39999999999998</v>
      </c>
      <c r="N85" s="1">
        <v>8703</v>
      </c>
      <c r="O85" s="1">
        <v>5528</v>
      </c>
      <c r="P85" s="1">
        <v>2462</v>
      </c>
      <c r="Q85" s="1">
        <v>170</v>
      </c>
      <c r="R85" s="8">
        <f>(14/34.09*2*E85)/(12*G85)</f>
        <v>180.69240418839439</v>
      </c>
    </row>
    <row r="86" spans="1:18" x14ac:dyDescent="0.2">
      <c r="A86" s="1" t="s">
        <v>89</v>
      </c>
      <c r="B86" s="1" t="s">
        <v>90</v>
      </c>
      <c r="C86" s="7">
        <v>9047460</v>
      </c>
      <c r="D86" s="7">
        <v>1152760</v>
      </c>
      <c r="E86" s="7">
        <v>2012160</v>
      </c>
      <c r="F86" s="8">
        <v>8.125</v>
      </c>
      <c r="G86" s="1">
        <v>715</v>
      </c>
      <c r="H86" s="1">
        <v>88</v>
      </c>
      <c r="I86" s="7">
        <v>2530939</v>
      </c>
      <c r="J86" s="9">
        <f>D86*0.8/I86*100</f>
        <v>36.437385492103921</v>
      </c>
      <c r="K86" s="8">
        <f>D86*0.8/G86</f>
        <v>1289.8013986013987</v>
      </c>
      <c r="L86" s="1">
        <v>2344</v>
      </c>
      <c r="M86" s="1">
        <v>249.76</v>
      </c>
      <c r="N86" s="1">
        <v>7450</v>
      </c>
      <c r="O86" s="1">
        <v>4589</v>
      </c>
      <c r="P86" s="1">
        <v>1422</v>
      </c>
      <c r="Q86" s="1">
        <v>305</v>
      </c>
      <c r="R86" s="8">
        <f>(14/34.09*2*E86)/(12*G86)</f>
        <v>192.6221622320185</v>
      </c>
    </row>
    <row r="87" spans="1:18" x14ac:dyDescent="0.2">
      <c r="A87" s="1" t="s">
        <v>133</v>
      </c>
      <c r="B87" s="1" t="s">
        <v>134</v>
      </c>
      <c r="C87" s="7">
        <v>9543430</v>
      </c>
      <c r="D87" s="7">
        <v>2899360</v>
      </c>
      <c r="E87" s="7">
        <v>5527640</v>
      </c>
      <c r="F87" s="8">
        <v>6.0128913443830569</v>
      </c>
      <c r="G87" s="1">
        <v>3265</v>
      </c>
      <c r="H87" s="1">
        <v>543</v>
      </c>
      <c r="I87" s="7">
        <v>7410274</v>
      </c>
      <c r="J87" s="9">
        <f>D87*0.8/I87*100</f>
        <v>31.300974835748313</v>
      </c>
      <c r="K87" s="8">
        <f>D87*0.8/G87</f>
        <v>710.40980091883614</v>
      </c>
      <c r="L87" s="1">
        <v>5047</v>
      </c>
      <c r="M87" s="1">
        <v>262.17</v>
      </c>
      <c r="N87" s="1">
        <v>17098</v>
      </c>
      <c r="O87" s="1">
        <v>10515</v>
      </c>
      <c r="P87" s="1">
        <v>5452</v>
      </c>
      <c r="Q87" s="1">
        <v>759</v>
      </c>
      <c r="R87" s="8">
        <f>(14/34.09*2*E87)/(12*G87)</f>
        <v>115.87942974718904</v>
      </c>
    </row>
    <row r="88" spans="1:18" x14ac:dyDescent="0.2">
      <c r="A88" s="1" t="s">
        <v>81</v>
      </c>
      <c r="B88" s="1" t="s">
        <v>82</v>
      </c>
      <c r="C88" s="7">
        <v>9673320</v>
      </c>
      <c r="D88" s="7">
        <v>2682450</v>
      </c>
      <c r="E88" s="7">
        <v>5187610</v>
      </c>
      <c r="F88" s="8">
        <v>9.1377952755905518</v>
      </c>
      <c r="G88" s="1">
        <v>2321</v>
      </c>
      <c r="H88" s="1">
        <v>254</v>
      </c>
      <c r="I88" s="7">
        <v>4178022</v>
      </c>
      <c r="J88" s="9">
        <f>D88*0.8/I88*100</f>
        <v>51.363061276364753</v>
      </c>
      <c r="K88" s="8">
        <f>D88*0.8/G88</f>
        <v>924.58423093494184</v>
      </c>
      <c r="L88" s="1">
        <v>2504</v>
      </c>
      <c r="M88" s="1">
        <v>261.01</v>
      </c>
      <c r="N88" s="1">
        <v>8929</v>
      </c>
      <c r="O88" s="1">
        <v>5398</v>
      </c>
      <c r="P88" s="1">
        <v>2999</v>
      </c>
      <c r="Q88" s="1">
        <v>333</v>
      </c>
      <c r="R88" s="8">
        <f>(14/34.09*2*E88)/(12*G88)</f>
        <v>152.98257347947393</v>
      </c>
    </row>
    <row r="89" spans="1:18" x14ac:dyDescent="0.2">
      <c r="A89" s="1" t="s">
        <v>83</v>
      </c>
      <c r="B89" s="1" t="s">
        <v>84</v>
      </c>
      <c r="C89" s="7">
        <v>10374950</v>
      </c>
      <c r="D89" s="7">
        <v>3268540</v>
      </c>
      <c r="E89" s="7">
        <v>5753860</v>
      </c>
      <c r="F89" s="8">
        <v>7.095145631067961</v>
      </c>
      <c r="G89" s="1">
        <v>3654</v>
      </c>
      <c r="H89" s="1">
        <v>515</v>
      </c>
      <c r="I89" s="7">
        <v>9172769</v>
      </c>
      <c r="J89" s="9">
        <f>D89*0.8/I89*100</f>
        <v>28.506462988438937</v>
      </c>
      <c r="K89" s="8">
        <f>D89*0.8/G89</f>
        <v>715.60810071154901</v>
      </c>
      <c r="L89" s="1">
        <v>6061</v>
      </c>
      <c r="M89" s="1">
        <v>243.89</v>
      </c>
      <c r="N89" s="1">
        <v>21640</v>
      </c>
      <c r="O89" s="1">
        <v>13755</v>
      </c>
      <c r="P89" s="1">
        <v>7648</v>
      </c>
      <c r="Q89" s="1">
        <v>692</v>
      </c>
      <c r="R89" s="8">
        <f>(14/34.09*2*E89)/(12*G89)</f>
        <v>107.78058381258835</v>
      </c>
    </row>
    <row r="90" spans="1:18" x14ac:dyDescent="0.2">
      <c r="A90" s="1" t="s">
        <v>143</v>
      </c>
      <c r="B90" s="1" t="s">
        <v>144</v>
      </c>
      <c r="C90" s="7">
        <v>11731970</v>
      </c>
      <c r="D90" s="7">
        <v>3140190</v>
      </c>
      <c r="E90" s="7">
        <v>5982980</v>
      </c>
      <c r="F90" s="8">
        <v>5.6516853932584272</v>
      </c>
      <c r="G90" s="1">
        <v>3521</v>
      </c>
      <c r="H90" s="1">
        <v>623</v>
      </c>
      <c r="I90" s="7">
        <v>9796577</v>
      </c>
      <c r="J90" s="9">
        <f>D90*0.8/I90*100</f>
        <v>25.643160871394162</v>
      </c>
      <c r="K90" s="8">
        <f>D90*0.8/G90</f>
        <v>713.47685316671402</v>
      </c>
      <c r="L90" s="1">
        <v>7151</v>
      </c>
      <c r="M90" s="1">
        <v>245.91</v>
      </c>
      <c r="N90" s="1">
        <v>23778</v>
      </c>
      <c r="O90" s="1">
        <v>14833</v>
      </c>
      <c r="P90" s="1">
        <v>7611</v>
      </c>
      <c r="Q90" s="1">
        <v>1021</v>
      </c>
      <c r="R90" s="8">
        <f>(14/34.09*2*E90)/(12*G90)</f>
        <v>116.3057831752032</v>
      </c>
    </row>
    <row r="91" spans="1:18" x14ac:dyDescent="0.2">
      <c r="A91" s="1" t="s">
        <v>101</v>
      </c>
      <c r="B91" s="1" t="s">
        <v>102</v>
      </c>
      <c r="C91" s="7">
        <v>13547290</v>
      </c>
      <c r="D91" s="7">
        <v>3526080</v>
      </c>
      <c r="E91" s="7">
        <v>6584510</v>
      </c>
      <c r="F91" s="8">
        <v>6.7945205479452051</v>
      </c>
      <c r="G91" s="1">
        <v>3472</v>
      </c>
      <c r="H91" s="1">
        <v>511</v>
      </c>
      <c r="I91" s="7">
        <v>10337606</v>
      </c>
      <c r="J91" s="9">
        <f>D91*0.8/I91*100</f>
        <v>27.28740097078569</v>
      </c>
      <c r="K91" s="8">
        <f>D91*0.8/G91</f>
        <v>812.46082949308754</v>
      </c>
      <c r="L91" s="1">
        <v>6262</v>
      </c>
      <c r="M91" s="1">
        <v>238.62</v>
      </c>
      <c r="N91" s="1">
        <v>23360</v>
      </c>
      <c r="O91" s="1">
        <v>14898</v>
      </c>
      <c r="P91" s="1">
        <v>4704</v>
      </c>
      <c r="Q91" s="1">
        <v>493</v>
      </c>
      <c r="R91" s="8">
        <f>(14/34.09*2*E91)/(12*G91)</f>
        <v>129.8056299422465</v>
      </c>
    </row>
    <row r="92" spans="1:18" x14ac:dyDescent="0.2">
      <c r="A92" s="1" t="s">
        <v>123</v>
      </c>
      <c r="B92" s="1" t="s">
        <v>124</v>
      </c>
      <c r="C92" s="7">
        <v>15016800</v>
      </c>
      <c r="D92" s="7">
        <v>3122970</v>
      </c>
      <c r="E92" s="7">
        <v>6435360</v>
      </c>
      <c r="F92" s="8">
        <v>6.277241379310345</v>
      </c>
      <c r="G92" s="1">
        <v>4551</v>
      </c>
      <c r="H92" s="1">
        <v>725</v>
      </c>
      <c r="I92" s="7">
        <v>8828508</v>
      </c>
      <c r="J92" s="9">
        <f>D92*0.8/I92*100</f>
        <v>28.298960594474178</v>
      </c>
      <c r="K92" s="8">
        <f>D92*0.8/G92</f>
        <v>548.97297297297303</v>
      </c>
      <c r="L92" s="1">
        <v>6661</v>
      </c>
      <c r="M92" s="1">
        <v>246.96</v>
      </c>
      <c r="N92" s="1">
        <v>23898</v>
      </c>
      <c r="O92" s="1">
        <v>14980</v>
      </c>
      <c r="P92" s="1">
        <v>7813</v>
      </c>
      <c r="Q92" s="1">
        <v>953</v>
      </c>
      <c r="R92" s="8">
        <f>(14/34.09*2*E92)/(12*G92)</f>
        <v>96.786725123480764</v>
      </c>
    </row>
    <row r="93" spans="1:18" x14ac:dyDescent="0.2">
      <c r="A93" s="1" t="s">
        <v>217</v>
      </c>
      <c r="B93" s="1" t="s">
        <v>218</v>
      </c>
      <c r="C93" s="7">
        <v>16486030</v>
      </c>
      <c r="D93" s="7">
        <v>5636640</v>
      </c>
      <c r="E93" s="7">
        <v>10643200</v>
      </c>
      <c r="F93" s="8">
        <v>12.349570200573066</v>
      </c>
      <c r="G93" s="1">
        <v>4310</v>
      </c>
      <c r="H93" s="1">
        <v>349</v>
      </c>
      <c r="I93" s="7">
        <v>6113226</v>
      </c>
      <c r="J93" s="9">
        <f>D93*0.8/I93*100</f>
        <v>73.763214381408432</v>
      </c>
      <c r="K93" s="8">
        <f>D93*0.8/G93</f>
        <v>1046.2440835266821</v>
      </c>
      <c r="L93" s="1">
        <v>3348</v>
      </c>
      <c r="M93" s="1">
        <v>259.88</v>
      </c>
      <c r="N93" s="1">
        <v>12697</v>
      </c>
      <c r="O93" s="1">
        <v>7944</v>
      </c>
      <c r="P93" s="1">
        <v>4994</v>
      </c>
      <c r="Q93" s="1">
        <v>539</v>
      </c>
      <c r="R93" s="8">
        <f>(14/34.09*2*E93)/(12*G93)</f>
        <v>169.02258409283283</v>
      </c>
    </row>
    <row r="94" spans="1:18" x14ac:dyDescent="0.2">
      <c r="A94" s="1" t="s">
        <v>223</v>
      </c>
      <c r="B94" s="1" t="s">
        <v>224</v>
      </c>
      <c r="C94" s="7">
        <v>17125790</v>
      </c>
      <c r="D94" s="7">
        <v>5944410</v>
      </c>
      <c r="E94" s="7">
        <v>10804430</v>
      </c>
      <c r="F94" s="8">
        <v>6.5847880299251873</v>
      </c>
      <c r="G94" s="1">
        <v>5281</v>
      </c>
      <c r="H94" s="1">
        <v>802</v>
      </c>
      <c r="I94" s="7">
        <v>13165774</v>
      </c>
      <c r="J94" s="9">
        <f>D94*0.8/I94*100</f>
        <v>36.120383047741818</v>
      </c>
      <c r="K94" s="8">
        <f>D94*0.8/G94</f>
        <v>900.49763302404847</v>
      </c>
      <c r="L94" s="1">
        <v>8764</v>
      </c>
      <c r="M94" s="1">
        <v>252.94</v>
      </c>
      <c r="N94" s="1">
        <v>29447</v>
      </c>
      <c r="O94" s="1">
        <v>18396</v>
      </c>
      <c r="P94" s="1">
        <v>8924</v>
      </c>
      <c r="Q94" s="1">
        <v>1107</v>
      </c>
      <c r="R94" s="8">
        <f>(14/34.09*2*E94)/(12*G94)</f>
        <v>140.03463917825076</v>
      </c>
    </row>
    <row r="95" spans="1:18" x14ac:dyDescent="0.2">
      <c r="A95" s="1" t="s">
        <v>19</v>
      </c>
      <c r="B95" s="1" t="s">
        <v>20</v>
      </c>
      <c r="C95" s="7">
        <v>17224420</v>
      </c>
      <c r="D95" s="7">
        <v>2977580</v>
      </c>
      <c r="E95" s="7">
        <v>5832770</v>
      </c>
      <c r="F95" s="8">
        <v>8.8055555555555554</v>
      </c>
      <c r="G95" s="1">
        <v>2536</v>
      </c>
      <c r="H95" s="1">
        <v>288</v>
      </c>
      <c r="I95" s="7">
        <v>4912387</v>
      </c>
      <c r="J95" s="9">
        <f>D95*0.8/I95*100</f>
        <v>48.490967832949643</v>
      </c>
      <c r="K95" s="8">
        <f>D95*0.8/G95</f>
        <v>939.29968454258676</v>
      </c>
      <c r="L95" s="1">
        <v>2435</v>
      </c>
      <c r="M95" s="1">
        <v>285.11</v>
      </c>
      <c r="N95" s="1">
        <v>8484</v>
      </c>
      <c r="O95" s="1">
        <v>5395</v>
      </c>
      <c r="P95" s="1">
        <v>3699</v>
      </c>
      <c r="Q95" s="1">
        <v>229</v>
      </c>
      <c r="R95" s="8">
        <f>(14/34.09*2*E95)/(12*G95)</f>
        <v>157.42561056447659</v>
      </c>
    </row>
    <row r="96" spans="1:18" x14ac:dyDescent="0.2">
      <c r="A96" s="1" t="s">
        <v>47</v>
      </c>
      <c r="B96" s="1" t="s">
        <v>48</v>
      </c>
      <c r="C96" s="7">
        <v>18070670</v>
      </c>
      <c r="D96" s="7">
        <v>4173990</v>
      </c>
      <c r="E96" s="7">
        <v>7720810</v>
      </c>
      <c r="F96" s="8">
        <v>6.4493865030674851</v>
      </c>
      <c r="G96" s="1">
        <v>4205</v>
      </c>
      <c r="H96" s="1">
        <v>652</v>
      </c>
      <c r="I96" s="7">
        <v>11219303</v>
      </c>
      <c r="J96" s="9">
        <f>D96*0.8/I96*100</f>
        <v>29.762918427285545</v>
      </c>
      <c r="K96" s="8">
        <f>D96*0.8/G96</f>
        <v>794.10035671819264</v>
      </c>
      <c r="L96" s="1">
        <v>6436</v>
      </c>
      <c r="M96" s="1">
        <v>251.61</v>
      </c>
      <c r="N96" s="1">
        <v>24308</v>
      </c>
      <c r="O96" s="1">
        <v>15373</v>
      </c>
      <c r="P96" s="1">
        <v>6657</v>
      </c>
      <c r="Q96" s="1">
        <v>640</v>
      </c>
      <c r="R96" s="8">
        <f>(14/34.09*2*E96)/(12*G96)</f>
        <v>125.67435039118548</v>
      </c>
    </row>
    <row r="97" spans="1:18" x14ac:dyDescent="0.2">
      <c r="A97" s="1" t="s">
        <v>163</v>
      </c>
      <c r="B97" s="1" t="s">
        <v>164</v>
      </c>
      <c r="C97" s="7">
        <v>18083290</v>
      </c>
      <c r="D97" s="7">
        <v>4115660</v>
      </c>
      <c r="E97" s="7">
        <v>7472380</v>
      </c>
      <c r="F97" s="8">
        <v>7.1367924528301883</v>
      </c>
      <c r="G97" s="1">
        <v>3026</v>
      </c>
      <c r="H97" s="1">
        <v>424</v>
      </c>
      <c r="I97" s="7">
        <v>5854059</v>
      </c>
      <c r="J97" s="9">
        <f>D97*0.8/I97*100</f>
        <v>56.243505574508212</v>
      </c>
      <c r="K97" s="8">
        <f>D97*0.8/G97</f>
        <v>1088.0793126239259</v>
      </c>
      <c r="L97" s="1">
        <v>2218</v>
      </c>
      <c r="M97" s="1">
        <v>259.20999999999998</v>
      </c>
      <c r="N97" s="1">
        <v>9634</v>
      </c>
      <c r="O97" s="1">
        <v>5967</v>
      </c>
      <c r="P97" s="1">
        <v>3468</v>
      </c>
      <c r="Q97" s="1">
        <v>223</v>
      </c>
      <c r="R97" s="8">
        <f>(14/34.09*2*E97)/(12*G97)</f>
        <v>169.02066643052024</v>
      </c>
    </row>
    <row r="98" spans="1:18" x14ac:dyDescent="0.2">
      <c r="A98" s="1" t="s">
        <v>79</v>
      </c>
      <c r="B98" s="1" t="s">
        <v>80</v>
      </c>
      <c r="C98" s="7">
        <v>19439760</v>
      </c>
      <c r="D98" s="7">
        <v>2876890</v>
      </c>
      <c r="E98" s="7">
        <v>4662020</v>
      </c>
      <c r="F98" s="8">
        <v>4.1445255474452551</v>
      </c>
      <c r="G98" s="1">
        <v>2839</v>
      </c>
      <c r="H98" s="1">
        <v>685</v>
      </c>
      <c r="I98" s="7">
        <v>8613623</v>
      </c>
      <c r="J98" s="9">
        <f>D98*0.8/I98*100</f>
        <v>26.719441981614473</v>
      </c>
      <c r="K98" s="8">
        <f>D98*0.8/G98</f>
        <v>810.67699894328985</v>
      </c>
      <c r="L98" s="1">
        <v>1326</v>
      </c>
      <c r="M98" s="1">
        <v>345.67</v>
      </c>
      <c r="N98" s="1">
        <v>7858</v>
      </c>
      <c r="O98" s="1">
        <v>5080</v>
      </c>
      <c r="P98" s="1">
        <v>2441</v>
      </c>
      <c r="Q98" s="1">
        <v>238</v>
      </c>
      <c r="R98" s="8">
        <f>(14/34.09*2*E98)/(12*G98)</f>
        <v>112.39798455992954</v>
      </c>
    </row>
    <row r="99" spans="1:18" x14ac:dyDescent="0.2">
      <c r="A99" s="1" t="s">
        <v>103</v>
      </c>
      <c r="B99" s="1" t="s">
        <v>104</v>
      </c>
      <c r="C99" s="7">
        <v>19650240</v>
      </c>
      <c r="D99" s="7">
        <v>5504480</v>
      </c>
      <c r="E99" s="7">
        <v>10492370</v>
      </c>
      <c r="F99" s="8">
        <v>7.3329207920792081</v>
      </c>
      <c r="G99" s="1">
        <v>5925</v>
      </c>
      <c r="H99" s="1">
        <v>808</v>
      </c>
      <c r="I99" s="7">
        <v>10942282</v>
      </c>
      <c r="J99" s="9">
        <f>D99*0.8/I99*100</f>
        <v>40.243744403589673</v>
      </c>
      <c r="K99" s="8">
        <f>D99*0.8/G99</f>
        <v>743.22092827004224</v>
      </c>
      <c r="L99" s="1">
        <v>6374</v>
      </c>
      <c r="M99" s="1">
        <v>263.94</v>
      </c>
      <c r="N99" s="1">
        <v>23019</v>
      </c>
      <c r="O99" s="1">
        <v>14431</v>
      </c>
      <c r="P99" s="1">
        <v>9315</v>
      </c>
      <c r="Q99" s="1">
        <v>568</v>
      </c>
      <c r="R99" s="8">
        <f>(14/34.09*2*E99)/(12*G99)</f>
        <v>121.20904414928795</v>
      </c>
    </row>
    <row r="100" spans="1:18" x14ac:dyDescent="0.2">
      <c r="A100" s="1" t="s">
        <v>205</v>
      </c>
      <c r="B100" s="1" t="s">
        <v>206</v>
      </c>
      <c r="C100" s="7">
        <v>19793200</v>
      </c>
      <c r="D100" s="7">
        <v>5796280</v>
      </c>
      <c r="E100" s="7">
        <v>11191860</v>
      </c>
      <c r="F100" s="8">
        <v>7.5407608695652177</v>
      </c>
      <c r="G100" s="1">
        <v>5550</v>
      </c>
      <c r="H100" s="1">
        <v>736</v>
      </c>
      <c r="I100" s="7">
        <v>11063606</v>
      </c>
      <c r="J100" s="9">
        <f>D100*0.8/I100*100</f>
        <v>41.912410836033025</v>
      </c>
      <c r="K100" s="8">
        <f>D100*0.8/G100</f>
        <v>835.49981981981978</v>
      </c>
      <c r="L100" s="1">
        <v>6343</v>
      </c>
      <c r="M100" s="1">
        <v>247.81</v>
      </c>
      <c r="N100" s="1">
        <v>24087</v>
      </c>
      <c r="O100" s="1">
        <v>15130</v>
      </c>
      <c r="P100" s="1">
        <v>8537</v>
      </c>
      <c r="Q100" s="1">
        <v>950</v>
      </c>
      <c r="R100" s="8">
        <f>(14/34.09*2*E100)/(12*G100)</f>
        <v>138.02541761473998</v>
      </c>
    </row>
    <row r="101" spans="1:18" x14ac:dyDescent="0.2">
      <c r="A101" s="1" t="s">
        <v>91</v>
      </c>
      <c r="B101" s="1" t="s">
        <v>92</v>
      </c>
      <c r="C101" s="7">
        <v>20523980</v>
      </c>
      <c r="D101" s="7">
        <v>4293880</v>
      </c>
      <c r="E101" s="7">
        <v>7113320</v>
      </c>
      <c r="F101" s="8">
        <v>7.419270833333333</v>
      </c>
      <c r="G101" s="1">
        <v>2849</v>
      </c>
      <c r="H101" s="1">
        <v>384</v>
      </c>
      <c r="I101" s="7">
        <v>4457445</v>
      </c>
      <c r="J101" s="9">
        <f>D101*0.8/I101*100</f>
        <v>77.064416947376799</v>
      </c>
      <c r="K101" s="8">
        <f>D101*0.8/G101</f>
        <v>1205.7227097227096</v>
      </c>
      <c r="L101" s="1">
        <v>1936</v>
      </c>
      <c r="M101" s="1">
        <v>279.99</v>
      </c>
      <c r="N101" s="1">
        <v>7719</v>
      </c>
      <c r="O101" s="1">
        <v>4840</v>
      </c>
      <c r="P101" s="1">
        <v>2621</v>
      </c>
      <c r="Q101" s="1">
        <v>125</v>
      </c>
      <c r="R101" s="8">
        <f>(14/34.09*2*E101)/(12*G101)</f>
        <v>170.89512777397786</v>
      </c>
    </row>
    <row r="102" spans="1:18" x14ac:dyDescent="0.2">
      <c r="A102" s="1" t="s">
        <v>203</v>
      </c>
      <c r="B102" s="1" t="s">
        <v>204</v>
      </c>
      <c r="C102" s="7">
        <v>20687490</v>
      </c>
      <c r="D102" s="7">
        <v>6081320</v>
      </c>
      <c r="E102" s="7">
        <v>10546930</v>
      </c>
      <c r="F102" s="8">
        <v>4.5028618152085036</v>
      </c>
      <c r="G102" s="1">
        <v>5507</v>
      </c>
      <c r="H102" s="1">
        <v>1223</v>
      </c>
      <c r="I102" s="7">
        <v>14496461</v>
      </c>
      <c r="J102" s="9">
        <f>D102*0.8/I102*100</f>
        <v>33.560301372866107</v>
      </c>
      <c r="K102" s="8">
        <f>D102*0.8/G102</f>
        <v>883.43126929362631</v>
      </c>
      <c r="L102" s="1">
        <v>5428</v>
      </c>
      <c r="M102" s="1">
        <v>293.06</v>
      </c>
      <c r="N102" s="1">
        <v>22208</v>
      </c>
      <c r="O102" s="1">
        <v>13809</v>
      </c>
      <c r="P102" s="1">
        <v>6927</v>
      </c>
      <c r="Q102" s="1">
        <v>429</v>
      </c>
      <c r="R102" s="8">
        <f>(14/34.09*2*E102)/(12*G102)</f>
        <v>131.08734611552191</v>
      </c>
    </row>
    <row r="103" spans="1:18" x14ac:dyDescent="0.2">
      <c r="A103" s="1" t="s">
        <v>37</v>
      </c>
      <c r="B103" s="1" t="s">
        <v>38</v>
      </c>
      <c r="C103" s="7">
        <v>21089240</v>
      </c>
      <c r="D103" s="7">
        <v>2689990</v>
      </c>
      <c r="E103" s="7">
        <v>4613790</v>
      </c>
      <c r="F103" s="8">
        <v>4.1420765027322402</v>
      </c>
      <c r="G103" s="1">
        <v>3032</v>
      </c>
      <c r="H103" s="1">
        <v>732</v>
      </c>
      <c r="I103" s="7">
        <v>7728982</v>
      </c>
      <c r="J103" s="9">
        <f>D103*0.8/I103*100</f>
        <v>27.843149330662175</v>
      </c>
      <c r="K103" s="8">
        <f>D103*0.8/G103</f>
        <v>709.75989445910295</v>
      </c>
      <c r="L103" s="1">
        <v>1773</v>
      </c>
      <c r="M103" s="1">
        <v>304.45999999999998</v>
      </c>
      <c r="N103" s="1">
        <v>10414</v>
      </c>
      <c r="O103" s="1">
        <v>6586</v>
      </c>
      <c r="P103" s="1">
        <v>4594</v>
      </c>
      <c r="Q103" s="1">
        <v>263</v>
      </c>
      <c r="R103" s="8">
        <f>(14/34.09*2*E103)/(12*G103)</f>
        <v>104.15458924111327</v>
      </c>
    </row>
    <row r="104" spans="1:18" x14ac:dyDescent="0.2">
      <c r="A104" s="1" t="s">
        <v>39</v>
      </c>
      <c r="B104" s="1" t="s">
        <v>40</v>
      </c>
      <c r="C104" s="7">
        <v>21966870</v>
      </c>
      <c r="D104" s="7">
        <v>4726350</v>
      </c>
      <c r="E104" s="7">
        <v>8292500</v>
      </c>
      <c r="F104" s="8">
        <v>5.4216152019002379</v>
      </c>
      <c r="G104" s="1">
        <v>4565</v>
      </c>
      <c r="H104" s="1">
        <v>842</v>
      </c>
      <c r="I104" s="7">
        <v>9509800</v>
      </c>
      <c r="J104" s="9">
        <f>D104*0.8/I104*100</f>
        <v>39.759826705083178</v>
      </c>
      <c r="K104" s="8">
        <f>D104*0.8/G104</f>
        <v>828.27601314348306</v>
      </c>
      <c r="L104" s="1">
        <v>1751</v>
      </c>
      <c r="M104" s="1">
        <v>304.57</v>
      </c>
      <c r="N104" s="1">
        <v>9800</v>
      </c>
      <c r="O104" s="1">
        <v>6212</v>
      </c>
      <c r="P104" s="1">
        <v>4027</v>
      </c>
      <c r="Q104" s="1">
        <v>238</v>
      </c>
      <c r="R104" s="8">
        <f>(14/34.09*2*E104)/(12*G104)</f>
        <v>124.33531025352109</v>
      </c>
    </row>
    <row r="105" spans="1:18" x14ac:dyDescent="0.2">
      <c r="A105" s="1" t="s">
        <v>159</v>
      </c>
      <c r="B105" s="1" t="s">
        <v>160</v>
      </c>
      <c r="C105" s="7">
        <v>23212290</v>
      </c>
      <c r="D105" s="7">
        <v>6343040</v>
      </c>
      <c r="E105" s="7">
        <v>11690890</v>
      </c>
      <c r="F105" s="8">
        <v>5.2005438477226376</v>
      </c>
      <c r="G105" s="1">
        <v>7650</v>
      </c>
      <c r="H105" s="1">
        <v>1471</v>
      </c>
      <c r="I105" s="7">
        <v>19836842</v>
      </c>
      <c r="J105" s="9">
        <f>D105*0.8/I105*100</f>
        <v>25.580845983448373</v>
      </c>
      <c r="K105" s="8">
        <f>D105*0.8/G105</f>
        <v>663.32444444444445</v>
      </c>
      <c r="L105" s="1">
        <v>9377</v>
      </c>
      <c r="M105" s="1">
        <v>286.47000000000003</v>
      </c>
      <c r="N105" s="1">
        <v>34580</v>
      </c>
      <c r="O105" s="1">
        <v>20994</v>
      </c>
      <c r="P105" s="1">
        <v>10656</v>
      </c>
      <c r="Q105" s="1">
        <v>977</v>
      </c>
      <c r="R105" s="8">
        <f>(14/34.09*2*E105)/(12*G105)</f>
        <v>104.60102087834905</v>
      </c>
    </row>
    <row r="106" spans="1:18" x14ac:dyDescent="0.2">
      <c r="A106" s="1" t="s">
        <v>211</v>
      </c>
      <c r="B106" s="1" t="s">
        <v>212</v>
      </c>
      <c r="C106" s="7">
        <v>25202390</v>
      </c>
      <c r="D106" s="7">
        <v>5317880</v>
      </c>
      <c r="E106" s="7">
        <v>10168260</v>
      </c>
      <c r="F106" s="8">
        <v>5.9008264462809921</v>
      </c>
      <c r="G106" s="1">
        <v>6426</v>
      </c>
      <c r="H106" s="1">
        <v>1089</v>
      </c>
      <c r="I106" s="7">
        <v>10704746</v>
      </c>
      <c r="J106" s="9">
        <f>D106*0.8/I106*100</f>
        <v>39.742222748676149</v>
      </c>
      <c r="K106" s="8">
        <f>D106*0.8/G106</f>
        <v>662.04544039838163</v>
      </c>
      <c r="L106" s="1">
        <v>4103</v>
      </c>
      <c r="M106" s="1">
        <v>287.22000000000003</v>
      </c>
      <c r="N106" s="1">
        <v>17322</v>
      </c>
      <c r="O106" s="1">
        <v>10763</v>
      </c>
      <c r="P106" s="1">
        <v>6326</v>
      </c>
      <c r="Q106" s="1">
        <v>554</v>
      </c>
      <c r="R106" s="8">
        <f>(14/34.09*2*E106)/(12*G106)</f>
        <v>108.30679522550521</v>
      </c>
    </row>
    <row r="107" spans="1:18" x14ac:dyDescent="0.2">
      <c r="A107" s="1" t="s">
        <v>179</v>
      </c>
      <c r="B107" s="1" t="s">
        <v>180</v>
      </c>
      <c r="C107" s="7">
        <v>25739980</v>
      </c>
      <c r="D107" s="7">
        <v>6083430</v>
      </c>
      <c r="E107" s="7">
        <v>11916710</v>
      </c>
      <c r="F107" s="8">
        <v>8.3365180467091289</v>
      </c>
      <c r="G107" s="1">
        <v>7853</v>
      </c>
      <c r="H107" s="1">
        <v>942</v>
      </c>
      <c r="I107" s="7">
        <v>12882817</v>
      </c>
      <c r="J107" s="9">
        <f>D107*0.8/I107*100</f>
        <v>37.777017247081908</v>
      </c>
      <c r="K107" s="8">
        <f>D107*0.8/G107</f>
        <v>619.73054883484019</v>
      </c>
      <c r="L107" s="1">
        <v>9026</v>
      </c>
      <c r="M107" s="1">
        <v>260.94</v>
      </c>
      <c r="N107" s="1">
        <v>29317</v>
      </c>
      <c r="O107" s="1">
        <v>18218</v>
      </c>
      <c r="P107" s="1">
        <v>14434</v>
      </c>
      <c r="Q107" s="1">
        <v>853</v>
      </c>
      <c r="R107" s="8">
        <f>(14/34.09*2*E107)/(12*G107)</f>
        <v>103.86531852007188</v>
      </c>
    </row>
    <row r="108" spans="1:18" x14ac:dyDescent="0.2">
      <c r="A108" s="1" t="s">
        <v>99</v>
      </c>
      <c r="B108" s="1" t="s">
        <v>100</v>
      </c>
      <c r="C108" s="7">
        <v>30772990</v>
      </c>
      <c r="D108" s="7">
        <v>13531760</v>
      </c>
      <c r="E108" s="7">
        <v>24938810</v>
      </c>
      <c r="F108" s="8">
        <v>6.1310975609756095</v>
      </c>
      <c r="G108" s="1">
        <v>14077</v>
      </c>
      <c r="H108" s="1">
        <v>2296</v>
      </c>
      <c r="I108" s="7">
        <v>33260009</v>
      </c>
      <c r="J108" s="9">
        <f>D108*0.8/I108*100</f>
        <v>32.547820417005902</v>
      </c>
      <c r="K108" s="8">
        <f>D108*0.8/G108</f>
        <v>769.01385238332034</v>
      </c>
      <c r="L108" s="1">
        <v>15275</v>
      </c>
      <c r="M108" s="1">
        <v>280.16000000000003</v>
      </c>
      <c r="N108" s="1">
        <v>57180</v>
      </c>
      <c r="O108" s="1">
        <v>35326</v>
      </c>
      <c r="P108" s="1">
        <v>24078</v>
      </c>
      <c r="Q108" s="1">
        <v>1310</v>
      </c>
      <c r="R108" s="8">
        <f>(14/34.09*2*E108)/(12*G108)</f>
        <v>121.25939580279518</v>
      </c>
    </row>
    <row r="109" spans="1:18" x14ac:dyDescent="0.2">
      <c r="A109" s="1" t="s">
        <v>233</v>
      </c>
      <c r="B109" s="1" t="s">
        <v>234</v>
      </c>
      <c r="C109" s="7">
        <v>31109400</v>
      </c>
      <c r="D109" s="7">
        <v>9676770</v>
      </c>
      <c r="E109" s="7">
        <v>17508250</v>
      </c>
      <c r="F109" s="8">
        <v>7.2454148471615722</v>
      </c>
      <c r="G109" s="1">
        <v>8296</v>
      </c>
      <c r="H109" s="1">
        <v>1145</v>
      </c>
      <c r="I109" s="7">
        <v>15263218</v>
      </c>
      <c r="J109" s="9">
        <f>D109*0.8/I109*100</f>
        <v>50.719422339378241</v>
      </c>
      <c r="K109" s="8">
        <f>D109*0.8/G109</f>
        <v>933.15043394406939</v>
      </c>
      <c r="L109" s="1">
        <v>6994</v>
      </c>
      <c r="M109" s="1">
        <v>286.94</v>
      </c>
      <c r="N109" s="1">
        <v>23432</v>
      </c>
      <c r="O109" s="1">
        <v>14164</v>
      </c>
      <c r="P109" s="1">
        <v>13738</v>
      </c>
      <c r="Q109" s="1">
        <v>934</v>
      </c>
      <c r="R109" s="8">
        <f>(14/34.09*2*E109)/(12*G109)</f>
        <v>144.45207342033996</v>
      </c>
    </row>
    <row r="110" spans="1:18" x14ac:dyDescent="0.2">
      <c r="A110" s="1" t="s">
        <v>161</v>
      </c>
      <c r="B110" s="1" t="s">
        <v>162</v>
      </c>
      <c r="C110" s="7">
        <v>32609480</v>
      </c>
      <c r="D110" s="7">
        <v>10589230</v>
      </c>
      <c r="E110" s="7">
        <v>14580040</v>
      </c>
      <c r="F110" s="8">
        <v>6.5238095238095237</v>
      </c>
      <c r="G110" s="1">
        <v>6302</v>
      </c>
      <c r="H110" s="1">
        <v>966</v>
      </c>
      <c r="I110" s="7">
        <v>11755627</v>
      </c>
      <c r="J110" s="9">
        <f>D110*0.8/I110*100</f>
        <v>72.062374895018351</v>
      </c>
      <c r="K110" s="8">
        <f>D110*0.8/G110</f>
        <v>1344.2373849571566</v>
      </c>
      <c r="L110" s="1">
        <v>5005</v>
      </c>
      <c r="M110" s="1">
        <v>272.69</v>
      </c>
      <c r="N110" s="1">
        <v>19718</v>
      </c>
      <c r="O110" s="1">
        <v>12524</v>
      </c>
      <c r="P110" s="1">
        <v>6693</v>
      </c>
      <c r="Q110" s="1">
        <v>299</v>
      </c>
      <c r="R110" s="8">
        <f>(14/34.09*2*E110)/(12*G110)</f>
        <v>158.35438745801935</v>
      </c>
    </row>
    <row r="111" spans="1:18" x14ac:dyDescent="0.2">
      <c r="A111" s="1" t="s">
        <v>227</v>
      </c>
      <c r="B111" s="1" t="s">
        <v>228</v>
      </c>
      <c r="C111" s="7">
        <v>32782780</v>
      </c>
      <c r="D111" s="7">
        <v>9005330</v>
      </c>
      <c r="E111" s="7">
        <v>16286410</v>
      </c>
      <c r="F111" s="8">
        <v>8.1911602209944743</v>
      </c>
      <c r="G111" s="1">
        <v>7413</v>
      </c>
      <c r="H111" s="1">
        <v>905</v>
      </c>
      <c r="I111" s="7">
        <v>13939834</v>
      </c>
      <c r="J111" s="9">
        <f>D111*0.8/I111*100</f>
        <v>51.681131927395974</v>
      </c>
      <c r="K111" s="8">
        <f>D111*0.8/G111</f>
        <v>971.84189936597863</v>
      </c>
      <c r="L111" s="1">
        <v>7743</v>
      </c>
      <c r="M111" s="1">
        <v>257.89</v>
      </c>
      <c r="N111" s="1">
        <v>29069</v>
      </c>
      <c r="O111" s="1">
        <v>17887</v>
      </c>
      <c r="P111" s="1">
        <v>9857</v>
      </c>
      <c r="Q111" s="1">
        <v>765</v>
      </c>
      <c r="R111" s="8">
        <f>(14/34.09*2*E111)/(12*G111)</f>
        <v>150.37690691371955</v>
      </c>
    </row>
    <row r="112" spans="1:18" x14ac:dyDescent="0.2">
      <c r="A112" s="1" t="s">
        <v>69</v>
      </c>
      <c r="B112" s="1" t="s">
        <v>70</v>
      </c>
      <c r="C112" s="7">
        <v>33805940</v>
      </c>
      <c r="D112" s="7">
        <v>7024420</v>
      </c>
      <c r="E112" s="7">
        <v>12813170</v>
      </c>
      <c r="F112" s="8">
        <v>10.363636363636363</v>
      </c>
      <c r="G112" s="1">
        <v>5130</v>
      </c>
      <c r="H112" s="1">
        <v>495</v>
      </c>
      <c r="I112" s="7">
        <v>11062884</v>
      </c>
      <c r="J112" s="9">
        <f>D112*0.8/I112*100</f>
        <v>50.796302302365284</v>
      </c>
      <c r="K112" s="8">
        <f>D112*0.8/G112</f>
        <v>1095.4261208576997</v>
      </c>
      <c r="L112" s="1">
        <v>5698</v>
      </c>
      <c r="M112" s="1">
        <v>259.79000000000002</v>
      </c>
      <c r="N112" s="1">
        <v>20878</v>
      </c>
      <c r="O112" s="1">
        <v>13109</v>
      </c>
      <c r="P112" s="1">
        <v>6716</v>
      </c>
      <c r="Q112" s="1">
        <v>510</v>
      </c>
      <c r="R112" s="8">
        <f>(14/34.09*2*E112)/(12*G112)</f>
        <v>170.95783416256054</v>
      </c>
    </row>
    <row r="113" spans="1:18" x14ac:dyDescent="0.2">
      <c r="A113" s="1" t="s">
        <v>59</v>
      </c>
      <c r="B113" s="1" t="s">
        <v>60</v>
      </c>
      <c r="C113" s="7">
        <v>43736010</v>
      </c>
      <c r="D113" s="7">
        <v>5620330</v>
      </c>
      <c r="E113" s="7">
        <v>9865820</v>
      </c>
      <c r="F113" s="8">
        <v>6.9728331177231562</v>
      </c>
      <c r="G113" s="1">
        <v>5390</v>
      </c>
      <c r="H113" s="1">
        <v>773</v>
      </c>
      <c r="I113" s="7">
        <v>9469408</v>
      </c>
      <c r="J113" s="9">
        <f>D113*0.8/I113*100</f>
        <v>47.48199676262761</v>
      </c>
      <c r="K113" s="8">
        <f>D113*0.8/G113</f>
        <v>834.18627087198513</v>
      </c>
      <c r="L113" s="1">
        <v>4998</v>
      </c>
      <c r="M113" s="1">
        <v>278.51</v>
      </c>
      <c r="N113" s="1">
        <v>17039</v>
      </c>
      <c r="O113" s="1">
        <v>10272</v>
      </c>
      <c r="P113" s="1">
        <v>8012</v>
      </c>
      <c r="Q113" s="1">
        <v>630</v>
      </c>
      <c r="R113" s="8">
        <f>(14/34.09*2*E113)/(12*G113)</f>
        <v>125.28359486411701</v>
      </c>
    </row>
    <row r="114" spans="1:18" x14ac:dyDescent="0.2">
      <c r="A114" s="1" t="s">
        <v>243</v>
      </c>
      <c r="B114" s="1" t="s">
        <v>244</v>
      </c>
      <c r="C114" s="7">
        <v>45313270</v>
      </c>
      <c r="D114" s="7">
        <v>17590350</v>
      </c>
      <c r="E114" s="7">
        <v>30515950</v>
      </c>
      <c r="F114" s="8">
        <v>9.9724310776942353</v>
      </c>
      <c r="G114" s="1">
        <v>11937</v>
      </c>
      <c r="H114" s="1">
        <v>1197</v>
      </c>
      <c r="I114" s="7">
        <v>25854380</v>
      </c>
      <c r="J114" s="9">
        <f>D114*0.8/I114*100</f>
        <v>54.428998103996307</v>
      </c>
      <c r="K114" s="8">
        <f>D114*0.8/G114</f>
        <v>1178.8791153556169</v>
      </c>
      <c r="L114" s="1">
        <v>11237</v>
      </c>
      <c r="M114" s="1">
        <v>321.29000000000002</v>
      </c>
      <c r="N114" s="1">
        <v>36274</v>
      </c>
      <c r="O114" s="1">
        <v>22081</v>
      </c>
      <c r="P114" s="1">
        <v>16325</v>
      </c>
      <c r="Q114" s="1">
        <v>969</v>
      </c>
      <c r="R114" s="8">
        <f>(14/34.09*2*E114)/(12*G114)</f>
        <v>174.97720894610003</v>
      </c>
    </row>
    <row r="115" spans="1:18" x14ac:dyDescent="0.2">
      <c r="A115" s="1" t="s">
        <v>107</v>
      </c>
      <c r="B115" s="1" t="s">
        <v>108</v>
      </c>
      <c r="C115" s="7">
        <v>51865370</v>
      </c>
      <c r="D115" s="7">
        <v>11955670</v>
      </c>
      <c r="E115" s="7">
        <v>20503830</v>
      </c>
      <c r="F115" s="8">
        <v>5.4132231404958677</v>
      </c>
      <c r="G115" s="1">
        <v>13755</v>
      </c>
      <c r="H115" s="1">
        <v>2541</v>
      </c>
      <c r="I115" s="7">
        <v>42775321</v>
      </c>
      <c r="J115" s="9">
        <f>D115*0.8/I115*100</f>
        <v>22.359939741889956</v>
      </c>
      <c r="K115" s="8">
        <f>D115*0.8/G115</f>
        <v>695.34976372228277</v>
      </c>
      <c r="L115" s="1">
        <v>14466</v>
      </c>
      <c r="M115" s="1">
        <v>308.2</v>
      </c>
      <c r="N115" s="1">
        <v>49646</v>
      </c>
      <c r="O115" s="1">
        <v>30322</v>
      </c>
      <c r="P115" s="1">
        <v>15039</v>
      </c>
      <c r="Q115" s="1">
        <v>1525</v>
      </c>
      <c r="R115" s="8">
        <f>(14/34.09*2*E115)/(12*G115)</f>
        <v>102.02912959782405</v>
      </c>
    </row>
    <row r="116" spans="1:18" x14ac:dyDescent="0.2">
      <c r="A116" s="1" t="s">
        <v>219</v>
      </c>
      <c r="B116" s="1" t="s">
        <v>220</v>
      </c>
      <c r="C116" s="7">
        <v>84436200</v>
      </c>
      <c r="D116" s="7">
        <v>10841300</v>
      </c>
      <c r="E116" s="7">
        <v>19110890</v>
      </c>
      <c r="F116" s="8">
        <v>7.9419035846724348</v>
      </c>
      <c r="G116" s="1">
        <v>6425</v>
      </c>
      <c r="H116" s="1">
        <v>809</v>
      </c>
      <c r="I116" s="7">
        <v>7651465</v>
      </c>
      <c r="J116" s="9">
        <f>D116*0.8/I116*100</f>
        <v>113.35136473864809</v>
      </c>
      <c r="K116" s="8">
        <f>D116*0.8/G116</f>
        <v>1349.8894941634242</v>
      </c>
      <c r="L116" s="1">
        <v>1990</v>
      </c>
      <c r="M116" s="1">
        <v>311.2</v>
      </c>
      <c r="N116" s="1">
        <v>10219</v>
      </c>
      <c r="O116" s="1">
        <v>6483</v>
      </c>
      <c r="P116" s="1">
        <v>7237</v>
      </c>
      <c r="Q116" s="1">
        <v>209</v>
      </c>
      <c r="R116" s="8">
        <f>(14/34.09*2*E116)/(12*G116)</f>
        <v>203.59052618402725</v>
      </c>
    </row>
    <row r="117" spans="1:18" x14ac:dyDescent="0.2">
      <c r="A117" s="1" t="s">
        <v>131</v>
      </c>
      <c r="B117" s="1" t="s">
        <v>132</v>
      </c>
      <c r="C117" s="7">
        <v>85137850</v>
      </c>
      <c r="D117" s="7">
        <v>24732480</v>
      </c>
      <c r="E117" s="7">
        <v>44065170</v>
      </c>
      <c r="F117" s="8">
        <v>8.2071511853867083</v>
      </c>
      <c r="G117" s="1">
        <v>21117</v>
      </c>
      <c r="H117" s="1">
        <v>2573</v>
      </c>
      <c r="I117" s="7">
        <v>34605901</v>
      </c>
      <c r="J117" s="9">
        <f>D117*0.8/I117*100</f>
        <v>57.175173679194188</v>
      </c>
      <c r="K117" s="8">
        <f>D117*0.8/G117</f>
        <v>936.96945588862059</v>
      </c>
      <c r="L117" s="1">
        <v>20680</v>
      </c>
      <c r="M117" s="1">
        <v>273.42</v>
      </c>
      <c r="N117" s="1">
        <v>71125</v>
      </c>
      <c r="O117" s="1">
        <v>42364</v>
      </c>
      <c r="P117" s="1">
        <v>30659</v>
      </c>
      <c r="Q117" s="1">
        <v>2126</v>
      </c>
      <c r="R117" s="8">
        <f>(14/34.09*2*E117)/(12*G117)</f>
        <v>142.82788792159141</v>
      </c>
    </row>
    <row r="118" spans="1:18" x14ac:dyDescent="0.2">
      <c r="A118" s="1" t="s">
        <v>65</v>
      </c>
      <c r="B118" s="1" t="s">
        <v>66</v>
      </c>
      <c r="C118" s="7">
        <v>92741250</v>
      </c>
      <c r="D118" s="7">
        <v>17516850</v>
      </c>
      <c r="E118" s="7">
        <v>35204410</v>
      </c>
      <c r="F118" s="8">
        <v>8.2593930635838149</v>
      </c>
      <c r="G118" s="1">
        <v>22862</v>
      </c>
      <c r="H118" s="1">
        <v>2768</v>
      </c>
      <c r="I118" s="7">
        <v>37796153</v>
      </c>
      <c r="J118" s="9">
        <f>D118*0.8/I118*100</f>
        <v>37.076471777431955</v>
      </c>
      <c r="K118" s="8">
        <f>D118*0.8/G118</f>
        <v>612.95949610707726</v>
      </c>
      <c r="L118" s="1">
        <v>26419</v>
      </c>
      <c r="M118" s="1">
        <v>263.93</v>
      </c>
      <c r="N118" s="1">
        <v>86435</v>
      </c>
      <c r="O118" s="1">
        <v>52977</v>
      </c>
      <c r="P118" s="1">
        <v>37774</v>
      </c>
      <c r="Q118" s="1">
        <v>2060</v>
      </c>
      <c r="R118" s="8">
        <f>(14/34.09*2*E118)/(12*G118)</f>
        <v>105.39806406812748</v>
      </c>
    </row>
    <row r="119" spans="1:18" x14ac:dyDescent="0.2">
      <c r="A119" s="1" t="s">
        <v>149</v>
      </c>
      <c r="B119" s="1" t="s">
        <v>150</v>
      </c>
      <c r="C119" s="7">
        <v>162131400</v>
      </c>
      <c r="D119" s="7">
        <v>38225070</v>
      </c>
      <c r="E119" s="7">
        <v>64625270</v>
      </c>
      <c r="F119" s="8">
        <v>11.857444561774024</v>
      </c>
      <c r="G119" s="1">
        <v>22458</v>
      </c>
      <c r="H119" s="1">
        <v>1894</v>
      </c>
      <c r="I119" s="7">
        <v>16537995</v>
      </c>
      <c r="J119" s="9">
        <f>D119*0.8/I119*100</f>
        <v>184.90788030834452</v>
      </c>
      <c r="K119" s="8">
        <f>D119*0.8/G119</f>
        <v>1361.655356665776</v>
      </c>
      <c r="L119" s="1">
        <v>2420</v>
      </c>
      <c r="M119" s="1">
        <v>308.67</v>
      </c>
      <c r="N119" s="1">
        <v>17741</v>
      </c>
      <c r="O119" s="1">
        <v>11331</v>
      </c>
      <c r="P119" s="1">
        <v>17737</v>
      </c>
      <c r="Q119" s="1">
        <v>430</v>
      </c>
      <c r="R119" s="8">
        <f>(14/34.09*2*E119)/(12*G119)</f>
        <v>196.96137939500909</v>
      </c>
    </row>
    <row r="120" spans="1:18" x14ac:dyDescent="0.2">
      <c r="A120" s="1" t="s">
        <v>127</v>
      </c>
      <c r="B120" s="1" t="s">
        <v>128</v>
      </c>
      <c r="C120" s="7">
        <v>213610150</v>
      </c>
      <c r="D120" s="7">
        <v>23529960</v>
      </c>
      <c r="E120" s="7">
        <v>44824880</v>
      </c>
      <c r="F120" s="8">
        <v>11.514423076923077</v>
      </c>
      <c r="G120" s="1">
        <v>19160</v>
      </c>
      <c r="H120" s="1">
        <v>1664</v>
      </c>
      <c r="I120" s="7">
        <v>17969609</v>
      </c>
      <c r="J120" s="9">
        <f>D120*0.8/I120*100</f>
        <v>104.75446627692344</v>
      </c>
      <c r="K120" s="8">
        <f>D120*0.8/G120</f>
        <v>982.46179540709807</v>
      </c>
      <c r="L120" s="1">
        <v>4364</v>
      </c>
      <c r="M120" s="1">
        <v>312.74</v>
      </c>
      <c r="N120" s="1">
        <v>22630</v>
      </c>
      <c r="O120" s="1">
        <v>14103</v>
      </c>
      <c r="P120" s="1">
        <v>11080</v>
      </c>
      <c r="Q120" s="1">
        <v>552</v>
      </c>
      <c r="R120" s="8">
        <f>(14/34.09*2*E120)/(12*G120)</f>
        <v>160.13026225352556</v>
      </c>
    </row>
    <row r="121" spans="1:18" x14ac:dyDescent="0.2">
      <c r="A121" s="1" t="s">
        <v>185</v>
      </c>
      <c r="B121" s="1" t="s">
        <v>186</v>
      </c>
      <c r="C121" s="7">
        <v>4199708520</v>
      </c>
      <c r="D121" s="7">
        <v>644280820</v>
      </c>
      <c r="E121" s="7">
        <v>1067049560</v>
      </c>
      <c r="F121" s="8">
        <v>6.608728931616735</v>
      </c>
      <c r="G121" s="1">
        <v>431702</v>
      </c>
      <c r="H121" s="1">
        <v>65323</v>
      </c>
      <c r="I121" s="7">
        <v>462886461</v>
      </c>
      <c r="J121" s="9">
        <f>D121*0.8/I121*100</f>
        <v>111.35012566288907</v>
      </c>
      <c r="K121" s="8">
        <f>D121*0.8/G121</f>
        <v>1193.9362245252512</v>
      </c>
      <c r="L121" s="1">
        <v>183584</v>
      </c>
      <c r="M121" s="1">
        <v>295.77</v>
      </c>
      <c r="N121" s="1">
        <v>641007</v>
      </c>
      <c r="O121" s="1">
        <v>398227</v>
      </c>
      <c r="P121" s="1">
        <v>433981</v>
      </c>
      <c r="Q121" s="1">
        <v>15483</v>
      </c>
      <c r="R121" s="8">
        <f>(14/34.09*2*E121)/(12*G121)</f>
        <v>169.18050401405148</v>
      </c>
    </row>
  </sheetData>
  <autoFilter ref="A2:R2">
    <sortState ref="A3:R121">
      <sortCondition ref="C2"/>
    </sortState>
  </autoFilter>
  <mergeCells count="1">
    <mergeCell ref="A1:R1"/>
  </mergeCells>
  <pageMargins left="0.25" right="0.25" top="0.75" bottom="0.75" header="0.3" footer="0.3"/>
  <pageSetup paperSize="9" scale="5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Aprēķini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Upenieks</dc:creator>
  <cp:lastModifiedBy>Jānis Upenieks</cp:lastModifiedBy>
  <cp:lastPrinted>2017-01-11T07:45:49Z</cp:lastPrinted>
  <dcterms:created xsi:type="dcterms:W3CDTF">2017-01-02T10:38:47Z</dcterms:created>
  <dcterms:modified xsi:type="dcterms:W3CDTF">2017-01-11T07:48:43Z</dcterms:modified>
</cp:coreProperties>
</file>